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VGNA\LITERATURE\NEW ORDER FORM PROJECT\CURRENT ORDER FORMS\"/>
    </mc:Choice>
  </mc:AlternateContent>
  <xr:revisionPtr revIDLastSave="0" documentId="13_ncr:1_{FC7EC0B5-0C16-48A7-8813-91706F461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 ORDER SPANISH" sheetId="2" r:id="rId1"/>
  </sheets>
  <definedNames>
    <definedName name="_xlnm.Print_Area" localSheetId="0">'LIT ORDER SPANISH'!$A$1:$G$121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2" l="1"/>
  <c r="G114" i="2"/>
  <c r="I113" i="2"/>
  <c r="G113" i="2"/>
  <c r="I112" i="2"/>
  <c r="G112" i="2"/>
  <c r="I111" i="2"/>
  <c r="G111" i="2"/>
  <c r="I110" i="2"/>
  <c r="G110" i="2"/>
  <c r="I109" i="2"/>
  <c r="G109" i="2"/>
  <c r="I108" i="2"/>
  <c r="G108" i="2"/>
  <c r="I107" i="2"/>
  <c r="G107" i="2"/>
  <c r="I106" i="2"/>
  <c r="G106" i="2"/>
  <c r="I105" i="2"/>
  <c r="G105" i="2"/>
  <c r="I104" i="2"/>
  <c r="G104" i="2"/>
  <c r="I103" i="2"/>
  <c r="G103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7" i="2"/>
  <c r="G87" i="2"/>
  <c r="I86" i="2"/>
  <c r="G86" i="2"/>
  <c r="I85" i="2"/>
  <c r="G85" i="2"/>
  <c r="I84" i="2"/>
  <c r="G84" i="2"/>
  <c r="I78" i="2" l="1"/>
  <c r="I77" i="2"/>
  <c r="I76" i="2"/>
  <c r="I75" i="2"/>
  <c r="I74" i="2"/>
  <c r="I73" i="2"/>
  <c r="I72" i="2"/>
  <c r="I71" i="2"/>
  <c r="I70" i="2"/>
  <c r="I66" i="2"/>
  <c r="G66" i="2"/>
  <c r="I65" i="2"/>
  <c r="G65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6" i="2"/>
  <c r="G16" i="2"/>
  <c r="I15" i="2"/>
  <c r="G15" i="2"/>
  <c r="I14" i="2"/>
  <c r="G14" i="2"/>
  <c r="I13" i="2"/>
  <c r="G13" i="2"/>
  <c r="I12" i="2"/>
  <c r="G12" i="2"/>
  <c r="I11" i="2"/>
  <c r="G11" i="2"/>
  <c r="I58" i="2"/>
  <c r="I57" i="2"/>
  <c r="I56" i="2"/>
  <c r="I55" i="2"/>
  <c r="I54" i="2"/>
  <c r="I53" i="2"/>
  <c r="I52" i="2"/>
  <c r="I82" i="2"/>
  <c r="G82" i="2"/>
  <c r="I60" i="2"/>
  <c r="G60" i="2"/>
  <c r="I59" i="2"/>
  <c r="G59" i="2"/>
  <c r="G58" i="2"/>
  <c r="G57" i="2"/>
  <c r="G56" i="2"/>
  <c r="G55" i="2"/>
  <c r="G54" i="2"/>
  <c r="G53" i="2"/>
  <c r="G52" i="2"/>
  <c r="G100" i="2"/>
  <c r="I100" i="2"/>
  <c r="I67" i="2"/>
  <c r="G67" i="2"/>
  <c r="G6" i="2"/>
  <c r="G7" i="2"/>
  <c r="I7" i="2"/>
  <c r="I101" i="2"/>
  <c r="G101" i="2"/>
  <c r="I80" i="2"/>
  <c r="G80" i="2"/>
  <c r="I79" i="2"/>
  <c r="G79" i="2"/>
  <c r="G78" i="2"/>
  <c r="G77" i="2"/>
  <c r="G76" i="2"/>
  <c r="G75" i="2"/>
  <c r="G74" i="2"/>
  <c r="G73" i="2"/>
  <c r="G72" i="2"/>
  <c r="G71" i="2"/>
  <c r="G70" i="2"/>
  <c r="I69" i="2"/>
  <c r="G69" i="2"/>
  <c r="I10" i="2"/>
  <c r="G10" i="2"/>
  <c r="I9" i="2"/>
  <c r="G9" i="2"/>
  <c r="I8" i="2"/>
  <c r="G8" i="2"/>
  <c r="I6" i="2"/>
  <c r="G61" i="2" l="1"/>
  <c r="G116" i="2" s="1"/>
  <c r="G115" i="2" l="1"/>
  <c r="G117" i="2" s="1"/>
</calcChain>
</file>

<file path=xl/sharedStrings.xml><?xml version="1.0" encoding="utf-8"?>
<sst xmlns="http://schemas.openxmlformats.org/spreadsheetml/2006/main" count="335" uniqueCount="202">
  <si>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</si>
  <si>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</si>
  <si>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</si>
  <si>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</si>
  <si>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</si>
  <si>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</si>
  <si>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</si>
  <si>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</si>
  <si>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</si>
  <si>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</si>
  <si>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</si>
  <si>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An Introductory Guide to NA</t>
  </si>
  <si>
    <t>The NA Step Working Guides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</si>
  <si>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</si>
  <si>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</si>
  <si>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</si>
  <si>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</si>
  <si>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</si>
  <si>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</si>
  <si>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</si>
  <si>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</si>
  <si>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</si>
  <si>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</si>
  <si>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</si>
  <si>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MULTIMEDIA PRODUCTS</t>
  </si>
  <si>
    <t>TOTAL COST</t>
  </si>
  <si>
    <t>KEYTAG SETS</t>
  </si>
  <si>
    <t>4100 KIT</t>
  </si>
  <si>
    <t>WELCOME Keytags Set in 67 languages</t>
  </si>
  <si>
    <t>4108 KIT</t>
  </si>
  <si>
    <t>Multi-Year Keytags Set in 59 languages</t>
  </si>
  <si>
    <t>KEYTAGS</t>
  </si>
  <si>
    <t>BRONZE</t>
  </si>
  <si>
    <t>SPECIALTY PRODUCTS</t>
  </si>
  <si>
    <t>A Guide to World Services - 23-26</t>
  </si>
  <si>
    <t>Group Treasurer's Workbook</t>
  </si>
  <si>
    <t>A Guide to Local Services in NA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</si>
  <si>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</si>
  <si>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</si>
  <si>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</si>
  <si>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</si>
  <si>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</si>
  <si>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</si>
  <si>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</si>
  <si>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NA &amp; Persons Receiving Medication-Assisted Treatment</t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</si>
  <si>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</si>
  <si>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</si>
  <si>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</si>
  <si>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</si>
  <si>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</si>
  <si>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</si>
  <si>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</si>
  <si>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</si>
  <si>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</si>
  <si>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</si>
  <si>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</si>
  <si>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</si>
  <si>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</si>
  <si>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</si>
  <si>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</si>
  <si>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</si>
  <si>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</si>
  <si>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</si>
  <si>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</si>
  <si>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</si>
  <si>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</si>
  <si>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</si>
  <si>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</si>
  <si>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</si>
  <si>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</si>
  <si>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</si>
  <si>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</si>
  <si>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</si>
  <si>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</si>
  <si>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</si>
  <si>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</si>
  <si>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</si>
  <si>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</si>
  <si>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</si>
  <si>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</si>
  <si>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</si>
  <si>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</si>
  <si>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</si>
  <si>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</si>
  <si>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</si>
  <si>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</si>
  <si>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r>
      <t xml:space="preserve">SVGNA LITERATURE ORDER FORM - </t>
    </r>
    <r>
      <rPr>
        <b/>
        <i/>
        <sz val="14"/>
        <color theme="1"/>
        <rFont val="Calibri"/>
        <family val="2"/>
        <scheme val="minor"/>
      </rPr>
      <t>SPANISH</t>
    </r>
  </si>
  <si>
    <t>SP1102LN</t>
  </si>
  <si>
    <t>SP1102</t>
  </si>
  <si>
    <t>SP1110</t>
  </si>
  <si>
    <t>SP1112</t>
  </si>
  <si>
    <t>SP1120</t>
  </si>
  <si>
    <t>SP1130</t>
  </si>
  <si>
    <t>SP1143</t>
  </si>
  <si>
    <t>SP1150</t>
  </si>
  <si>
    <t>Miracles Happen - Softcover</t>
  </si>
  <si>
    <t>SP1164</t>
  </si>
  <si>
    <t>SP1200</t>
  </si>
  <si>
    <t>SP1201</t>
  </si>
  <si>
    <t>SP1400</t>
  </si>
  <si>
    <t>SP1500</t>
  </si>
  <si>
    <t>SP1600</t>
  </si>
  <si>
    <t>SP1601</t>
  </si>
  <si>
    <t>SP1603</t>
  </si>
  <si>
    <t>SP1604</t>
  </si>
  <si>
    <t>SP2110</t>
  </si>
  <si>
    <t>SP2111</t>
  </si>
  <si>
    <t>SP2202</t>
  </si>
  <si>
    <t>SP2203</t>
  </si>
  <si>
    <t>SP2204</t>
  </si>
  <si>
    <t>SP2205</t>
  </si>
  <si>
    <t>SP2206</t>
  </si>
  <si>
    <t>SP2207</t>
  </si>
  <si>
    <t>SP2301</t>
  </si>
  <si>
    <t>SP2302</t>
  </si>
  <si>
    <t>SP2306</t>
  </si>
  <si>
    <t>SP3101</t>
  </si>
  <si>
    <t>SP3102</t>
  </si>
  <si>
    <t>SP3105</t>
  </si>
  <si>
    <t>SP3106</t>
  </si>
  <si>
    <t>SP3107</t>
  </si>
  <si>
    <t>SP3108</t>
  </si>
  <si>
    <t>SP3109</t>
  </si>
  <si>
    <t>SP3110</t>
  </si>
  <si>
    <t>SP3111</t>
  </si>
  <si>
    <t>SP3112</t>
  </si>
  <si>
    <t>SP3113</t>
  </si>
  <si>
    <t>SP3114</t>
  </si>
  <si>
    <t>SP3115</t>
  </si>
  <si>
    <t>SP3116</t>
  </si>
  <si>
    <t>SP3117</t>
  </si>
  <si>
    <t>SP3119</t>
  </si>
  <si>
    <t>SP3120</t>
  </si>
  <si>
    <t>SP3121</t>
  </si>
  <si>
    <t>SP3122</t>
  </si>
  <si>
    <t>SP3123</t>
  </si>
  <si>
    <t>SP3124</t>
  </si>
  <si>
    <t>SP3126</t>
  </si>
  <si>
    <t>SP3127</t>
  </si>
  <si>
    <t>SP3128</t>
  </si>
  <si>
    <t>SP3129</t>
  </si>
  <si>
    <t>SP3130</t>
  </si>
  <si>
    <t>RECOVERY KEYTAGS</t>
  </si>
  <si>
    <t>SP4109</t>
  </si>
  <si>
    <r>
      <t>Spanish-</t>
    </r>
    <r>
      <rPr>
        <b/>
        <sz val="12"/>
        <color theme="1"/>
        <rFont val="Calibri"/>
        <family val="2"/>
        <scheme val="minor"/>
      </rPr>
      <t>White-Welcome</t>
    </r>
  </si>
  <si>
    <t>Spanish Keytags Set of 9</t>
  </si>
  <si>
    <r>
      <t>Spanish-</t>
    </r>
    <r>
      <rPr>
        <b/>
        <sz val="12"/>
        <color theme="1"/>
        <rFont val="Calibri"/>
        <family val="2"/>
        <scheme val="minor"/>
      </rPr>
      <t>Orange-30 days</t>
    </r>
  </si>
  <si>
    <r>
      <t>Spanish-</t>
    </r>
    <r>
      <rPr>
        <b/>
        <sz val="12"/>
        <color theme="1"/>
        <rFont val="Calibri"/>
        <family val="2"/>
        <scheme val="minor"/>
      </rPr>
      <t>Green-60 days</t>
    </r>
  </si>
  <si>
    <r>
      <t>Spanish-</t>
    </r>
    <r>
      <rPr>
        <b/>
        <sz val="12"/>
        <color theme="1"/>
        <rFont val="Calibri"/>
        <family val="2"/>
        <scheme val="minor"/>
      </rPr>
      <t>Red-90 days</t>
    </r>
  </si>
  <si>
    <r>
      <t>Spanish-</t>
    </r>
    <r>
      <rPr>
        <b/>
        <sz val="12"/>
        <color theme="1"/>
        <rFont val="Calibri"/>
        <family val="2"/>
        <scheme val="minor"/>
      </rPr>
      <t>Blue-6 months</t>
    </r>
  </si>
  <si>
    <r>
      <t>Spanish-</t>
    </r>
    <r>
      <rPr>
        <b/>
        <sz val="12"/>
        <color theme="1"/>
        <rFont val="Calibri"/>
        <family val="2"/>
        <scheme val="minor"/>
      </rPr>
      <t>Yellow-9 months</t>
    </r>
  </si>
  <si>
    <r>
      <t>Spanish-</t>
    </r>
    <r>
      <rPr>
        <b/>
        <sz val="12"/>
        <color theme="1"/>
        <rFont val="Calibri"/>
        <family val="2"/>
        <scheme val="minor"/>
      </rPr>
      <t>Moonglow-1 year</t>
    </r>
  </si>
  <si>
    <r>
      <t>Spanish-</t>
    </r>
    <r>
      <rPr>
        <b/>
        <sz val="12"/>
        <color theme="1"/>
        <rFont val="Calibri"/>
        <family val="2"/>
        <scheme val="minor"/>
      </rPr>
      <t>Gray-18 months</t>
    </r>
  </si>
  <si>
    <r>
      <t>Spanish-</t>
    </r>
    <r>
      <rPr>
        <b/>
        <sz val="12"/>
        <color theme="1"/>
        <rFont val="Calibri"/>
        <family val="2"/>
        <scheme val="minor"/>
      </rPr>
      <t>Black-Multi-Year</t>
    </r>
  </si>
  <si>
    <t>SP8820</t>
  </si>
  <si>
    <t>Spanish It Works Audiotapes Set</t>
  </si>
  <si>
    <t>SP9070</t>
  </si>
  <si>
    <t>SP9071</t>
  </si>
  <si>
    <t>Spanish Posters: Complete Set of 8</t>
  </si>
  <si>
    <t xml:space="preserve">Spanish Poster: My Gratitude Speaks </t>
  </si>
  <si>
    <t>SP9072</t>
  </si>
  <si>
    <t>Spanish Poster: Serenity Prayer</t>
  </si>
  <si>
    <t>SP9073</t>
  </si>
  <si>
    <t>Spanish Poster: Twelve Steps</t>
  </si>
  <si>
    <t>SP9074</t>
  </si>
  <si>
    <t>Spanish Poster: Twelve Traditions</t>
  </si>
  <si>
    <t>SP9075</t>
  </si>
  <si>
    <t>Spanish Poster: Third Step Prayer</t>
  </si>
  <si>
    <t>SP9076</t>
  </si>
  <si>
    <t>Spanish Poster: Just for Today</t>
  </si>
  <si>
    <t>SP9077</t>
  </si>
  <si>
    <t>Spanish Poster: 12 Concepts for NA Service</t>
  </si>
  <si>
    <t>SP9078</t>
  </si>
  <si>
    <t xml:space="preserve">Spanish Poster: Service Prayer </t>
  </si>
  <si>
    <t>SP9081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</si>
  <si>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</si>
  <si>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</si>
  <si>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</si>
  <si>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</si>
  <si>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</si>
  <si>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Spanish Posters: Vinyl color 28" x 40" set of 3 (Steps, Trads., Cncpts.)</t>
  </si>
  <si>
    <t>SP9081C</t>
  </si>
  <si>
    <t>SP9081S</t>
  </si>
  <si>
    <t>SP9081T</t>
  </si>
  <si>
    <t>SP9085</t>
  </si>
  <si>
    <t xml:space="preserve">Spanish Poster: Vision for NA Service vinyl color 36" x  36" </t>
  </si>
  <si>
    <t>Spanish Poster: Concepts vinyl color 28" x 40"</t>
  </si>
  <si>
    <t>Spanish Poster: Steps vinyl color 28" x 40"</t>
  </si>
  <si>
    <t>Spanish Poster: Traditions vinyl color 28" x 40"</t>
  </si>
  <si>
    <t>SP9086</t>
  </si>
  <si>
    <t xml:space="preserve">Spanish Poster: Vision for NA Service vinyl color 28" x  28" </t>
  </si>
  <si>
    <t>Spanish Group Readings (7-card set)</t>
  </si>
  <si>
    <t>SP9130</t>
  </si>
  <si>
    <t>SP9140</t>
  </si>
  <si>
    <t>Spanish Conference Agenda Report</t>
  </si>
  <si>
    <t>SP9425</t>
  </si>
  <si>
    <t>Spanish: The NA Survival Kit</t>
  </si>
  <si>
    <t>MEDALLIONS, BRONZE: Spanish</t>
  </si>
  <si>
    <r>
      <t>English-Bronze-</t>
    </r>
    <r>
      <rPr>
        <b/>
        <sz val="12"/>
        <color theme="1"/>
        <rFont val="Calibri"/>
        <family val="2"/>
        <scheme val="minor"/>
      </rPr>
      <t>1 year, 18 months, 2-40 years, Eternity</t>
    </r>
  </si>
  <si>
    <t>SP2104</t>
  </si>
  <si>
    <t xml:space="preserve">SERVICE MATERIAL </t>
  </si>
  <si>
    <t>Group Business Meetings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</si>
</sst>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4" fillId="4" borderId="0" xfId="1" applyFont="1" applyFill="1"/>
    <xf numFmtId="44" fontId="4" fillId="4" borderId="0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0" borderId="22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44" fontId="4" fillId="4" borderId="16" xfId="1" applyFont="1" applyFill="1" applyBorder="1" applyAlignment="1">
      <alignment horizontal="center"/>
    </xf>
    <xf numFmtId="44" fontId="3" fillId="3" borderId="16" xfId="0" applyNumberFormat="1" applyFont="1" applyFill="1" applyBorder="1"/>
    <xf numFmtId="44" fontId="3" fillId="3" borderId="20" xfId="0" applyNumberFormat="1" applyFont="1" applyFill="1" applyBorder="1"/>
    <xf numFmtId="44" fontId="3" fillId="3" borderId="14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6" xfId="0" applyNumberFormat="1" applyFont="1" applyFill="1" applyBorder="1"/>
    <xf numFmtId="44" fontId="4" fillId="0" borderId="0" xfId="1" applyFont="1" applyFill="1"/>
    <xf numFmtId="44" fontId="4" fillId="0" borderId="0" xfId="0" applyNumberFormat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Fill="1" applyBorder="1"/>
    <xf numFmtId="44" fontId="4" fillId="0" borderId="5" xfId="1" applyFont="1" applyFill="1" applyBorder="1" applyAlignment="1">
      <alignment horizontal="center"/>
    </xf>
    <xf numFmtId="44" fontId="4" fillId="0" borderId="22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8" xfId="2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7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FD7-D40F-4B61-B848-70C1D11918EE}">
  <dimension ref="B1:L153"/>
  <sheetViews>
    <sheetView tabSelected="1" topLeftCell="A86" zoomScaleNormal="100" workbookViewId="0">
      <selection activeCell="K107" sqref="K107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0.100000000000001" customHeight="1" thickBot="1" x14ac:dyDescent="0.3">
      <c r="B1" s="91" t="s">
        <v>86</v>
      </c>
      <c r="C1" s="92"/>
      <c r="D1" s="92"/>
      <c r="E1" s="92"/>
      <c r="F1" s="92"/>
      <c r="G1" s="93"/>
      <c r="H1" s="2"/>
      <c r="I1" s="2"/>
      <c r="J1" s="2"/>
      <c r="K1" s="2"/>
    </row>
    <row r="2" spans="2:11" ht="20.100000000000001" customHeight="1" x14ac:dyDescent="0.25">
      <c r="B2" s="94" t="s">
        <v>10</v>
      </c>
      <c r="C2" s="95"/>
      <c r="D2" s="95"/>
      <c r="E2" s="96"/>
      <c r="F2" s="97" t="s">
        <v>2</v>
      </c>
      <c r="G2" s="98"/>
      <c r="H2" s="2"/>
      <c r="I2" s="2"/>
      <c r="J2" s="2"/>
      <c r="K2" s="2"/>
    </row>
    <row r="3" spans="2:11" ht="20.100000000000001" customHeight="1" x14ac:dyDescent="0.25">
      <c r="B3" s="99" t="s">
        <v>1</v>
      </c>
      <c r="C3" s="100"/>
      <c r="D3" s="100"/>
      <c r="E3" s="101"/>
      <c r="F3" s="102" t="s">
        <v>5</v>
      </c>
      <c r="G3" s="103"/>
      <c r="H3" s="2"/>
      <c r="I3" s="2"/>
      <c r="J3" s="1"/>
      <c r="K3" s="1"/>
    </row>
    <row r="4" spans="2:11" ht="30" customHeight="1" x14ac:dyDescent="0.25">
      <c r="B4" s="31" t="s">
        <v>3</v>
      </c>
      <c r="C4" s="4" t="s">
        <v>6</v>
      </c>
      <c r="D4" s="3" t="s">
        <v>0</v>
      </c>
      <c r="E4" s="4" t="s">
        <v>23</v>
      </c>
      <c r="F4" s="3" t="s">
        <v>4</v>
      </c>
      <c r="G4" s="32" t="s">
        <v>25</v>
      </c>
      <c r="H4" s="30" t="s">
        <v>8</v>
      </c>
      <c r="I4" s="5" t="s">
        <v>9</v>
      </c>
    </row>
    <row r="5" spans="2:11" ht="15.75" customHeight="1" x14ac:dyDescent="0.25">
      <c r="B5" s="33"/>
      <c r="C5" s="6"/>
      <c r="D5" s="26" t="s">
        <v>13</v>
      </c>
      <c r="E5" s="6"/>
      <c r="F5" s="7"/>
      <c r="G5" s="34"/>
      <c r="H5" s="8"/>
      <c r="I5" s="9"/>
    </row>
    <row r="6" spans="2:11" ht="15.75" customHeight="1" x14ac:dyDescent="0.25">
      <c r="B6" s="35" t="s">
        <v>88</v>
      </c>
      <c r="C6" s="10" t="s">
        <v>7</v>
      </c>
      <c r="D6" s="56" t="s">
        <v>46</v>
      </c>
      <c r="E6" s="54"/>
      <c r="F6" s="57">
        <v>17.37</v>
      </c>
      <c r="G6" s="58">
        <f t="shared" ref="G6" si="0">E6*F6</f>
        <v>0</v>
      </c>
      <c r="H6" s="59">
        <v>15.65</v>
      </c>
      <c r="I6" s="60">
        <f t="shared" ref="I6:I16" si="1">H6*1.11</f>
        <v>17.371500000000001</v>
      </c>
    </row>
    <row r="7" spans="2:11" ht="15.75" customHeight="1" x14ac:dyDescent="0.25">
      <c r="B7" s="35" t="s">
        <v>87</v>
      </c>
      <c r="C7" s="22" t="s">
        <v>22</v>
      </c>
      <c r="D7" s="56" t="s">
        <v>45</v>
      </c>
      <c r="E7" s="54"/>
      <c r="F7" s="57">
        <v>17.37</v>
      </c>
      <c r="G7" s="58">
        <f t="shared" ref="G7" si="2">E7*F7</f>
        <v>0</v>
      </c>
      <c r="H7" s="59">
        <v>15.65</v>
      </c>
      <c r="I7" s="60">
        <f t="shared" si="1"/>
        <v>17.371500000000001</v>
      </c>
    </row>
    <row r="8" spans="2:11" ht="15.75" customHeight="1" x14ac:dyDescent="0.25">
      <c r="B8" s="35" t="s">
        <v>89</v>
      </c>
      <c r="C8" s="10" t="s">
        <v>7</v>
      </c>
      <c r="D8" s="56" t="s">
        <v>47</v>
      </c>
      <c r="E8" s="54"/>
      <c r="F8" s="57">
        <v>16.59</v>
      </c>
      <c r="G8" s="58">
        <f t="shared" ref="G8:G16" si="3">E8*F8</f>
        <v>0</v>
      </c>
      <c r="H8" s="59">
        <v>14.95</v>
      </c>
      <c r="I8" s="60">
        <f t="shared" si="1"/>
        <v>16.5945</v>
      </c>
    </row>
    <row r="9" spans="2:11" ht="15.75" customHeight="1" x14ac:dyDescent="0.25">
      <c r="B9" s="35" t="s">
        <v>90</v>
      </c>
      <c r="C9" s="10" t="s">
        <v>7</v>
      </c>
      <c r="D9" s="56" t="s">
        <v>48</v>
      </c>
      <c r="E9" s="54"/>
      <c r="F9" s="57">
        <v>13.65</v>
      </c>
      <c r="G9" s="58">
        <f t="shared" si="3"/>
        <v>0</v>
      </c>
      <c r="H9" s="59">
        <v>12.3</v>
      </c>
      <c r="I9" s="60">
        <f t="shared" si="1"/>
        <v>13.653000000000002</v>
      </c>
    </row>
    <row r="10" spans="2:11" ht="15.75" customHeight="1" x14ac:dyDescent="0.25">
      <c r="B10" s="35" t="s">
        <v>91</v>
      </c>
      <c r="C10" s="23" t="s">
        <v>22</v>
      </c>
      <c r="D10" s="56" t="s">
        <v>95</v>
      </c>
      <c r="E10" s="54"/>
      <c r="F10" s="57">
        <v>16.649999999999999</v>
      </c>
      <c r="G10" s="58">
        <f t="shared" si="3"/>
        <v>0</v>
      </c>
      <c r="H10" s="59">
        <v>15</v>
      </c>
      <c r="I10" s="60">
        <f t="shared" si="1"/>
        <v>16.650000000000002</v>
      </c>
    </row>
    <row r="11" spans="2:11" ht="15.75" customHeight="1" x14ac:dyDescent="0.25">
      <c r="B11" s="35" t="s">
        <v>92</v>
      </c>
      <c r="C11" s="10" t="s">
        <v>7</v>
      </c>
      <c r="D11" s="56" t="s">
        <v>49</v>
      </c>
      <c r="E11" s="54"/>
      <c r="F11" s="57">
        <v>12.49</v>
      </c>
      <c r="G11" s="58">
        <f t="shared" si="3"/>
        <v>0</v>
      </c>
      <c r="H11" s="59">
        <v>11.25</v>
      </c>
      <c r="I11" s="12">
        <f t="shared" si="1"/>
        <v>12.487500000000001</v>
      </c>
    </row>
    <row r="12" spans="2:11" ht="15.75" customHeight="1" x14ac:dyDescent="0.25">
      <c r="B12" s="35" t="s">
        <v>93</v>
      </c>
      <c r="C12" s="10" t="s">
        <v>7</v>
      </c>
      <c r="D12" s="56" t="s">
        <v>50</v>
      </c>
      <c r="E12" s="54"/>
      <c r="F12" s="57">
        <v>13.65</v>
      </c>
      <c r="G12" s="58">
        <f t="shared" si="3"/>
        <v>0</v>
      </c>
      <c r="H12" s="59">
        <v>12.3</v>
      </c>
      <c r="I12" s="12">
        <f t="shared" si="1"/>
        <v>13.653000000000002</v>
      </c>
    </row>
    <row r="13" spans="2:11" ht="15.75" customHeight="1" x14ac:dyDescent="0.25">
      <c r="B13" s="35" t="s">
        <v>94</v>
      </c>
      <c r="C13" s="10" t="s">
        <v>7</v>
      </c>
      <c r="D13" s="56" t="s">
        <v>51</v>
      </c>
      <c r="E13" s="54"/>
      <c r="F13" s="57">
        <v>14.82</v>
      </c>
      <c r="G13" s="58">
        <f t="shared" si="3"/>
        <v>0</v>
      </c>
      <c r="H13" s="59">
        <v>13.35</v>
      </c>
      <c r="I13" s="12">
        <f t="shared" si="1"/>
        <v>14.8185</v>
      </c>
    </row>
    <row r="14" spans="2:11" s="19" customFormat="1" ht="15.75" customHeight="1" x14ac:dyDescent="0.25">
      <c r="B14" s="48" t="s">
        <v>97</v>
      </c>
      <c r="C14" s="21" t="s">
        <v>7</v>
      </c>
      <c r="D14" s="56" t="s">
        <v>11</v>
      </c>
      <c r="E14" s="54"/>
      <c r="F14" s="57">
        <v>2.72</v>
      </c>
      <c r="G14" s="58">
        <f t="shared" si="3"/>
        <v>0</v>
      </c>
      <c r="H14" s="59">
        <v>2.4500000000000002</v>
      </c>
      <c r="I14" s="12">
        <f t="shared" si="1"/>
        <v>2.7195000000000005</v>
      </c>
    </row>
    <row r="15" spans="2:11" s="19" customFormat="1" ht="15.75" customHeight="1" x14ac:dyDescent="0.25">
      <c r="B15" s="48" t="s">
        <v>98</v>
      </c>
      <c r="C15" s="21" t="s">
        <v>7</v>
      </c>
      <c r="D15" s="56" t="s">
        <v>52</v>
      </c>
      <c r="E15" s="54"/>
      <c r="F15" s="57">
        <v>14.82</v>
      </c>
      <c r="G15" s="58">
        <f t="shared" si="3"/>
        <v>0</v>
      </c>
      <c r="H15" s="59">
        <v>13.35</v>
      </c>
      <c r="I15" s="12">
        <f t="shared" si="1"/>
        <v>14.8185</v>
      </c>
    </row>
    <row r="16" spans="2:11" s="19" customFormat="1" ht="15.75" customHeight="1" x14ac:dyDescent="0.25">
      <c r="B16" s="48" t="s">
        <v>99</v>
      </c>
      <c r="C16" s="21" t="s">
        <v>7</v>
      </c>
      <c r="D16" s="56" t="s">
        <v>12</v>
      </c>
      <c r="E16" s="54"/>
      <c r="F16" s="57">
        <v>12.88</v>
      </c>
      <c r="G16" s="58">
        <f t="shared" si="3"/>
        <v>0</v>
      </c>
      <c r="H16" s="59">
        <v>11.6</v>
      </c>
      <c r="I16" s="12">
        <f t="shared" si="1"/>
        <v>12.876000000000001</v>
      </c>
    </row>
    <row r="17" spans="2:9" ht="15.75" customHeight="1" x14ac:dyDescent="0.25">
      <c r="B17" s="33"/>
      <c r="C17" s="6"/>
      <c r="D17" s="26" t="s">
        <v>14</v>
      </c>
      <c r="E17" s="6"/>
      <c r="F17" s="7"/>
      <c r="G17" s="34"/>
      <c r="H17" s="13"/>
      <c r="I17" s="13"/>
    </row>
    <row r="18" spans="2:9" ht="15.75" customHeight="1" x14ac:dyDescent="0.25">
      <c r="B18" s="35" t="s">
        <v>96</v>
      </c>
      <c r="C18" s="10" t="s">
        <v>7</v>
      </c>
      <c r="D18" s="56" t="s">
        <v>15</v>
      </c>
      <c r="E18" s="54"/>
      <c r="F18" s="57">
        <v>2.78</v>
      </c>
      <c r="G18" s="58">
        <f>E18*F18</f>
        <v>0</v>
      </c>
      <c r="H18" s="59">
        <v>2.5</v>
      </c>
      <c r="I18" s="12">
        <f t="shared" ref="I18:I24" si="4">H18*1.11</f>
        <v>2.7750000000000004</v>
      </c>
    </row>
    <row r="19" spans="2:9" ht="15.75" customHeight="1" x14ac:dyDescent="0.25">
      <c r="B19" s="35" t="s">
        <v>100</v>
      </c>
      <c r="C19" s="10" t="s">
        <v>7</v>
      </c>
      <c r="D19" s="56" t="s">
        <v>16</v>
      </c>
      <c r="E19" s="54"/>
      <c r="F19" s="57">
        <v>1.02</v>
      </c>
      <c r="G19" s="58">
        <f t="shared" ref="G19:G24" si="5">E19*F19</f>
        <v>0</v>
      </c>
      <c r="H19" s="59">
        <v>0.92</v>
      </c>
      <c r="I19" s="12">
        <f t="shared" si="4"/>
        <v>1.0212000000000001</v>
      </c>
    </row>
    <row r="20" spans="2:9" ht="15.75" customHeight="1" x14ac:dyDescent="0.25">
      <c r="B20" s="35" t="s">
        <v>101</v>
      </c>
      <c r="C20" s="10" t="s">
        <v>7</v>
      </c>
      <c r="D20" s="56" t="s">
        <v>17</v>
      </c>
      <c r="E20" s="54"/>
      <c r="F20" s="57">
        <v>1.28</v>
      </c>
      <c r="G20" s="58">
        <f t="shared" si="5"/>
        <v>0</v>
      </c>
      <c r="H20" s="59">
        <v>1.1499999999999999</v>
      </c>
      <c r="I20" s="12">
        <f t="shared" si="4"/>
        <v>1.2765</v>
      </c>
    </row>
    <row r="21" spans="2:9" ht="15.75" customHeight="1" x14ac:dyDescent="0.25">
      <c r="B21" s="35" t="s">
        <v>102</v>
      </c>
      <c r="C21" s="10" t="s">
        <v>7</v>
      </c>
      <c r="D21" s="56" t="s">
        <v>18</v>
      </c>
      <c r="E21" s="54"/>
      <c r="F21" s="57">
        <v>1.28</v>
      </c>
      <c r="G21" s="58">
        <f t="shared" si="5"/>
        <v>0</v>
      </c>
      <c r="H21" s="59">
        <v>1.1499999999999999</v>
      </c>
      <c r="I21" s="12">
        <f t="shared" si="4"/>
        <v>1.2765</v>
      </c>
    </row>
    <row r="22" spans="2:9" ht="15.75" customHeight="1" x14ac:dyDescent="0.25">
      <c r="B22" s="35" t="s">
        <v>103</v>
      </c>
      <c r="C22" s="10" t="s">
        <v>7</v>
      </c>
      <c r="D22" s="56" t="s">
        <v>19</v>
      </c>
      <c r="E22" s="54"/>
      <c r="F22" s="57">
        <v>3.77</v>
      </c>
      <c r="G22" s="58">
        <f t="shared" si="5"/>
        <v>0</v>
      </c>
      <c r="H22" s="59">
        <v>3.4</v>
      </c>
      <c r="I22" s="12">
        <f t="shared" si="4"/>
        <v>3.774</v>
      </c>
    </row>
    <row r="23" spans="2:9" ht="15.75" customHeight="1" x14ac:dyDescent="0.25">
      <c r="B23" s="35" t="s">
        <v>104</v>
      </c>
      <c r="C23" s="10" t="s">
        <v>7</v>
      </c>
      <c r="D23" s="56" t="s">
        <v>20</v>
      </c>
      <c r="E23" s="54"/>
      <c r="F23" s="57">
        <v>0.53</v>
      </c>
      <c r="G23" s="58">
        <f t="shared" si="5"/>
        <v>0</v>
      </c>
      <c r="H23" s="59">
        <v>0.48</v>
      </c>
      <c r="I23" s="12">
        <f t="shared" si="4"/>
        <v>0.53280000000000005</v>
      </c>
    </row>
    <row r="24" spans="2:9" s="19" customFormat="1" ht="15.75" customHeight="1" x14ac:dyDescent="0.25">
      <c r="B24" s="48" t="s">
        <v>123</v>
      </c>
      <c r="C24" s="21" t="s">
        <v>7</v>
      </c>
      <c r="D24" s="56" t="s">
        <v>53</v>
      </c>
      <c r="E24" s="54"/>
      <c r="F24" s="57">
        <v>1.05</v>
      </c>
      <c r="G24" s="58">
        <f t="shared" si="5"/>
        <v>0</v>
      </c>
      <c r="H24" s="59">
        <v>0.95</v>
      </c>
      <c r="I24" s="12">
        <f t="shared" si="4"/>
        <v>1.0545</v>
      </c>
    </row>
    <row r="25" spans="2:9" ht="15.75" customHeight="1" x14ac:dyDescent="0.25">
      <c r="B25" s="33"/>
      <c r="C25" s="6"/>
      <c r="D25" s="26" t="s">
        <v>21</v>
      </c>
      <c r="E25" s="6"/>
      <c r="F25" s="7"/>
      <c r="G25" s="34"/>
      <c r="H25" s="8"/>
      <c r="I25" s="14"/>
    </row>
    <row r="26" spans="2:9" ht="15.75" customHeight="1" x14ac:dyDescent="0.25">
      <c r="B26" s="35" t="s">
        <v>116</v>
      </c>
      <c r="C26" s="10" t="s">
        <v>7</v>
      </c>
      <c r="D26" s="56" t="s">
        <v>54</v>
      </c>
      <c r="E26" s="54"/>
      <c r="F26" s="57">
        <v>0.32</v>
      </c>
      <c r="G26" s="58">
        <f>E26*F26</f>
        <v>0</v>
      </c>
      <c r="H26" s="59">
        <v>0.28999999999999998</v>
      </c>
      <c r="I26" s="12">
        <f t="shared" ref="I26:I50" si="6">H26*1.11</f>
        <v>0.32190000000000002</v>
      </c>
    </row>
    <row r="27" spans="2:9" ht="15.75" customHeight="1" x14ac:dyDescent="0.25">
      <c r="B27" s="35" t="s">
        <v>117</v>
      </c>
      <c r="C27" s="10" t="s">
        <v>7</v>
      </c>
      <c r="D27" s="56" t="s">
        <v>55</v>
      </c>
      <c r="E27" s="54"/>
      <c r="F27" s="61">
        <v>0.42</v>
      </c>
      <c r="G27" s="58">
        <f t="shared" ref="G27:G50" si="7">E27*F27</f>
        <v>0</v>
      </c>
      <c r="H27" s="59">
        <v>0.38</v>
      </c>
      <c r="I27" s="12">
        <f t="shared" si="6"/>
        <v>0.42180000000000006</v>
      </c>
    </row>
    <row r="28" spans="2:9" ht="15.75" customHeight="1" x14ac:dyDescent="0.25">
      <c r="B28" s="35" t="s">
        <v>118</v>
      </c>
      <c r="C28" s="10" t="s">
        <v>7</v>
      </c>
      <c r="D28" s="56" t="s">
        <v>56</v>
      </c>
      <c r="E28" s="54"/>
      <c r="F28" s="57">
        <v>0.32</v>
      </c>
      <c r="G28" s="58">
        <f t="shared" si="7"/>
        <v>0</v>
      </c>
      <c r="H28" s="59">
        <v>0.28999999999999998</v>
      </c>
      <c r="I28" s="12">
        <f t="shared" si="6"/>
        <v>0.32190000000000002</v>
      </c>
    </row>
    <row r="29" spans="2:9" ht="15.75" customHeight="1" x14ac:dyDescent="0.25">
      <c r="B29" s="35" t="s">
        <v>119</v>
      </c>
      <c r="C29" s="10" t="s">
        <v>7</v>
      </c>
      <c r="D29" s="56" t="s">
        <v>57</v>
      </c>
      <c r="E29" s="54"/>
      <c r="F29" s="57">
        <v>0.32</v>
      </c>
      <c r="G29" s="58">
        <f t="shared" si="7"/>
        <v>0</v>
      </c>
      <c r="H29" s="59">
        <v>0.28999999999999998</v>
      </c>
      <c r="I29" s="12">
        <f t="shared" si="6"/>
        <v>0.32190000000000002</v>
      </c>
    </row>
    <row r="30" spans="2:9" ht="15.75" customHeight="1" x14ac:dyDescent="0.25">
      <c r="B30" s="35" t="s">
        <v>120</v>
      </c>
      <c r="C30" s="10" t="s">
        <v>7</v>
      </c>
      <c r="D30" s="56" t="s">
        <v>58</v>
      </c>
      <c r="E30" s="54"/>
      <c r="F30" s="57">
        <v>0.32</v>
      </c>
      <c r="G30" s="58">
        <f t="shared" si="7"/>
        <v>0</v>
      </c>
      <c r="H30" s="59">
        <v>0.28999999999999998</v>
      </c>
      <c r="I30" s="12">
        <f t="shared" si="6"/>
        <v>0.32190000000000002</v>
      </c>
    </row>
    <row r="31" spans="2:9" ht="15.75" customHeight="1" x14ac:dyDescent="0.25">
      <c r="B31" s="35" t="s">
        <v>121</v>
      </c>
      <c r="C31" s="10" t="s">
        <v>7</v>
      </c>
      <c r="D31" s="56" t="s">
        <v>59</v>
      </c>
      <c r="E31" s="54"/>
      <c r="F31" s="57">
        <v>0.32</v>
      </c>
      <c r="G31" s="58">
        <f t="shared" si="7"/>
        <v>0</v>
      </c>
      <c r="H31" s="59">
        <v>0.28999999999999998</v>
      </c>
      <c r="I31" s="12">
        <f t="shared" si="6"/>
        <v>0.32190000000000002</v>
      </c>
    </row>
    <row r="32" spans="2:9" ht="15.75" customHeight="1" x14ac:dyDescent="0.25">
      <c r="B32" s="35" t="s">
        <v>122</v>
      </c>
      <c r="C32" s="10" t="s">
        <v>7</v>
      </c>
      <c r="D32" s="56" t="s">
        <v>60</v>
      </c>
      <c r="E32" s="54"/>
      <c r="F32" s="57">
        <v>0.32</v>
      </c>
      <c r="G32" s="58">
        <f t="shared" si="7"/>
        <v>0</v>
      </c>
      <c r="H32" s="59">
        <v>0.28999999999999998</v>
      </c>
      <c r="I32" s="12">
        <f t="shared" si="6"/>
        <v>0.32190000000000002</v>
      </c>
    </row>
    <row r="33" spans="2:11" ht="15.75" customHeight="1" x14ac:dyDescent="0.25">
      <c r="B33" s="35" t="s">
        <v>124</v>
      </c>
      <c r="C33" s="10" t="s">
        <v>7</v>
      </c>
      <c r="D33" s="56" t="s">
        <v>61</v>
      </c>
      <c r="E33" s="54"/>
      <c r="F33" s="57">
        <v>0.32</v>
      </c>
      <c r="G33" s="58">
        <f t="shared" si="7"/>
        <v>0</v>
      </c>
      <c r="H33" s="59">
        <v>0.28999999999999998</v>
      </c>
      <c r="I33" s="12">
        <f t="shared" si="6"/>
        <v>0.32190000000000002</v>
      </c>
    </row>
    <row r="34" spans="2:11" ht="15.75" customHeight="1" x14ac:dyDescent="0.25">
      <c r="B34" s="35" t="s">
        <v>125</v>
      </c>
      <c r="C34" s="10" t="s">
        <v>7</v>
      </c>
      <c r="D34" s="56" t="s">
        <v>62</v>
      </c>
      <c r="E34" s="54"/>
      <c r="F34" s="57">
        <v>0.32</v>
      </c>
      <c r="G34" s="58">
        <f t="shared" si="7"/>
        <v>0</v>
      </c>
      <c r="H34" s="59">
        <v>0.28999999999999998</v>
      </c>
      <c r="I34" s="12">
        <f t="shared" si="6"/>
        <v>0.32190000000000002</v>
      </c>
    </row>
    <row r="35" spans="2:11" ht="15.75" customHeight="1" x14ac:dyDescent="0.25">
      <c r="B35" s="35" t="s">
        <v>126</v>
      </c>
      <c r="C35" s="10" t="s">
        <v>7</v>
      </c>
      <c r="D35" s="56" t="s">
        <v>63</v>
      </c>
      <c r="E35" s="54"/>
      <c r="F35" s="61">
        <v>0.42</v>
      </c>
      <c r="G35" s="58">
        <f t="shared" si="7"/>
        <v>0</v>
      </c>
      <c r="H35" s="59">
        <v>0.38</v>
      </c>
      <c r="I35" s="12">
        <f t="shared" si="6"/>
        <v>0.42180000000000006</v>
      </c>
      <c r="K35" t="s">
        <v>83</v>
      </c>
    </row>
    <row r="36" spans="2:11" ht="15.75" customHeight="1" x14ac:dyDescent="0.25">
      <c r="B36" s="35" t="s">
        <v>127</v>
      </c>
      <c r="C36" s="10" t="s">
        <v>7</v>
      </c>
      <c r="D36" s="56" t="s">
        <v>64</v>
      </c>
      <c r="E36" s="54"/>
      <c r="F36" s="57">
        <v>0.32</v>
      </c>
      <c r="G36" s="58">
        <f t="shared" si="7"/>
        <v>0</v>
      </c>
      <c r="H36" s="59">
        <v>0.28999999999999998</v>
      </c>
      <c r="I36" s="12">
        <f t="shared" si="6"/>
        <v>0.32190000000000002</v>
      </c>
    </row>
    <row r="37" spans="2:11" ht="15.75" customHeight="1" x14ac:dyDescent="0.25">
      <c r="B37" s="35" t="s">
        <v>128</v>
      </c>
      <c r="C37" s="10" t="s">
        <v>7</v>
      </c>
      <c r="D37" s="56" t="s">
        <v>65</v>
      </c>
      <c r="E37" s="54"/>
      <c r="F37" s="57">
        <v>0.32</v>
      </c>
      <c r="G37" s="58">
        <f t="shared" si="7"/>
        <v>0</v>
      </c>
      <c r="H37" s="59">
        <v>0.28999999999999998</v>
      </c>
      <c r="I37" s="12">
        <f t="shared" si="6"/>
        <v>0.32190000000000002</v>
      </c>
    </row>
    <row r="38" spans="2:11" ht="15.75" customHeight="1" x14ac:dyDescent="0.25">
      <c r="B38" s="35" t="s">
        <v>129</v>
      </c>
      <c r="C38" s="10" t="s">
        <v>7</v>
      </c>
      <c r="D38" s="62" t="s">
        <v>66</v>
      </c>
      <c r="E38" s="55"/>
      <c r="F38" s="63">
        <v>0.32</v>
      </c>
      <c r="G38" s="64">
        <f t="shared" si="7"/>
        <v>0</v>
      </c>
      <c r="H38" s="59">
        <v>0.28999999999999998</v>
      </c>
      <c r="I38" s="12">
        <f t="shared" si="6"/>
        <v>0.32190000000000002</v>
      </c>
    </row>
    <row r="39" spans="2:11" ht="15.75" customHeight="1" x14ac:dyDescent="0.25">
      <c r="B39" s="35" t="s">
        <v>130</v>
      </c>
      <c r="C39" s="10" t="s">
        <v>7</v>
      </c>
      <c r="D39" s="56" t="s">
        <v>67</v>
      </c>
      <c r="E39" s="54"/>
      <c r="F39" s="61">
        <v>0.42</v>
      </c>
      <c r="G39" s="58">
        <f t="shared" si="7"/>
        <v>0</v>
      </c>
      <c r="H39" s="59">
        <v>0.38</v>
      </c>
      <c r="I39" s="12">
        <f t="shared" si="6"/>
        <v>0.42180000000000006</v>
      </c>
    </row>
    <row r="40" spans="2:11" ht="15.75" customHeight="1" x14ac:dyDescent="0.25">
      <c r="B40" s="35" t="s">
        <v>131</v>
      </c>
      <c r="C40" s="10" t="s">
        <v>7</v>
      </c>
      <c r="D40" s="56" t="s">
        <v>68</v>
      </c>
      <c r="E40" s="54"/>
      <c r="F40" s="57">
        <v>0.32</v>
      </c>
      <c r="G40" s="58">
        <f t="shared" si="7"/>
        <v>0</v>
      </c>
      <c r="H40" s="59">
        <v>0.28999999999999998</v>
      </c>
      <c r="I40" s="12">
        <f t="shared" si="6"/>
        <v>0.32190000000000002</v>
      </c>
    </row>
    <row r="41" spans="2:11" ht="15.75" customHeight="1" x14ac:dyDescent="0.25">
      <c r="B41" s="35" t="s">
        <v>132</v>
      </c>
      <c r="C41" s="10" t="s">
        <v>7</v>
      </c>
      <c r="D41" s="56" t="s">
        <v>69</v>
      </c>
      <c r="E41" s="54"/>
      <c r="F41" s="57">
        <v>0.32</v>
      </c>
      <c r="G41" s="58">
        <f t="shared" si="7"/>
        <v>0</v>
      </c>
      <c r="H41" s="59">
        <v>0.28999999999999998</v>
      </c>
      <c r="I41" s="12">
        <f t="shared" si="6"/>
        <v>0.32190000000000002</v>
      </c>
    </row>
    <row r="42" spans="2:11" ht="15.75" customHeight="1" x14ac:dyDescent="0.25">
      <c r="B42" s="35" t="s">
        <v>133</v>
      </c>
      <c r="C42" s="10" t="s">
        <v>7</v>
      </c>
      <c r="D42" s="56" t="s">
        <v>70</v>
      </c>
      <c r="E42" s="54"/>
      <c r="F42" s="61">
        <v>0.42</v>
      </c>
      <c r="G42" s="58">
        <f t="shared" si="7"/>
        <v>0</v>
      </c>
      <c r="H42" s="59">
        <v>0.38</v>
      </c>
      <c r="I42" s="12">
        <f t="shared" si="6"/>
        <v>0.42180000000000006</v>
      </c>
    </row>
    <row r="43" spans="2:11" ht="15.75" customHeight="1" x14ac:dyDescent="0.25">
      <c r="B43" s="35" t="s">
        <v>134</v>
      </c>
      <c r="C43" s="10" t="s">
        <v>7</v>
      </c>
      <c r="D43" s="56" t="s">
        <v>71</v>
      </c>
      <c r="E43" s="54"/>
      <c r="F43" s="57">
        <v>0.32</v>
      </c>
      <c r="G43" s="58">
        <f t="shared" si="7"/>
        <v>0</v>
      </c>
      <c r="H43" s="59">
        <v>0.28999999999999998</v>
      </c>
      <c r="I43" s="12">
        <f t="shared" si="6"/>
        <v>0.32190000000000002</v>
      </c>
    </row>
    <row r="44" spans="2:11" ht="15.75" customHeight="1" x14ac:dyDescent="0.25">
      <c r="B44" s="35" t="s">
        <v>135</v>
      </c>
      <c r="C44" s="10" t="s">
        <v>7</v>
      </c>
      <c r="D44" s="56" t="s">
        <v>72</v>
      </c>
      <c r="E44" s="54"/>
      <c r="F44" s="57">
        <v>0.32</v>
      </c>
      <c r="G44" s="58">
        <f t="shared" si="7"/>
        <v>0</v>
      </c>
      <c r="H44" s="59">
        <v>0.28999999999999998</v>
      </c>
      <c r="I44" s="12">
        <f t="shared" si="6"/>
        <v>0.32190000000000002</v>
      </c>
    </row>
    <row r="45" spans="2:11" ht="15.75" customHeight="1" x14ac:dyDescent="0.25">
      <c r="B45" s="35" t="s">
        <v>136</v>
      </c>
      <c r="C45" s="10" t="s">
        <v>7</v>
      </c>
      <c r="D45" s="56" t="s">
        <v>73</v>
      </c>
      <c r="E45" s="54"/>
      <c r="F45" s="61">
        <v>0.62</v>
      </c>
      <c r="G45" s="58">
        <f t="shared" si="7"/>
        <v>0</v>
      </c>
      <c r="H45" s="59">
        <v>0.56000000000000005</v>
      </c>
      <c r="I45" s="12">
        <f t="shared" si="6"/>
        <v>0.62160000000000015</v>
      </c>
    </row>
    <row r="46" spans="2:11" ht="15.75" customHeight="1" x14ac:dyDescent="0.25">
      <c r="B46" s="35" t="s">
        <v>137</v>
      </c>
      <c r="C46" s="10" t="s">
        <v>7</v>
      </c>
      <c r="D46" s="56" t="s">
        <v>74</v>
      </c>
      <c r="E46" s="54"/>
      <c r="F46" s="57">
        <v>0.32</v>
      </c>
      <c r="G46" s="58">
        <f t="shared" si="7"/>
        <v>0</v>
      </c>
      <c r="H46" s="59">
        <v>0.28999999999999998</v>
      </c>
      <c r="I46" s="12">
        <f t="shared" si="6"/>
        <v>0.32190000000000002</v>
      </c>
    </row>
    <row r="47" spans="2:11" ht="15.75" customHeight="1" x14ac:dyDescent="0.25">
      <c r="B47" s="35" t="s">
        <v>138</v>
      </c>
      <c r="C47" s="10" t="s">
        <v>7</v>
      </c>
      <c r="D47" s="56" t="s">
        <v>75</v>
      </c>
      <c r="E47" s="54"/>
      <c r="F47" s="61">
        <v>0.42</v>
      </c>
      <c r="G47" s="58">
        <f t="shared" si="7"/>
        <v>0</v>
      </c>
      <c r="H47" s="59">
        <v>0.38</v>
      </c>
      <c r="I47" s="12">
        <f t="shared" si="6"/>
        <v>0.42180000000000006</v>
      </c>
    </row>
    <row r="48" spans="2:11" ht="15.75" customHeight="1" x14ac:dyDescent="0.25">
      <c r="B48" s="35" t="s">
        <v>139</v>
      </c>
      <c r="C48" s="10" t="s">
        <v>7</v>
      </c>
      <c r="D48" s="56" t="s">
        <v>76</v>
      </c>
      <c r="E48" s="54"/>
      <c r="F48" s="61">
        <v>0.49</v>
      </c>
      <c r="G48" s="58">
        <f t="shared" si="7"/>
        <v>0</v>
      </c>
      <c r="H48" s="59">
        <v>0.44</v>
      </c>
      <c r="I48" s="12">
        <f t="shared" si="6"/>
        <v>0.48840000000000006</v>
      </c>
    </row>
    <row r="49" spans="2:12" ht="15.75" customHeight="1" x14ac:dyDescent="0.25">
      <c r="B49" s="35" t="s">
        <v>140</v>
      </c>
      <c r="C49" s="10" t="s">
        <v>7</v>
      </c>
      <c r="D49" s="56" t="s">
        <v>77</v>
      </c>
      <c r="E49" s="54"/>
      <c r="F49" s="57">
        <v>0.32</v>
      </c>
      <c r="G49" s="58">
        <f t="shared" si="7"/>
        <v>0</v>
      </c>
      <c r="H49" s="59">
        <v>0.28999999999999998</v>
      </c>
      <c r="I49" s="12">
        <f t="shared" si="6"/>
        <v>0.32190000000000002</v>
      </c>
    </row>
    <row r="50" spans="2:12" ht="15.75" customHeight="1" x14ac:dyDescent="0.25">
      <c r="B50" s="35" t="s">
        <v>141</v>
      </c>
      <c r="C50" s="10" t="s">
        <v>7</v>
      </c>
      <c r="D50" s="56" t="s">
        <v>78</v>
      </c>
      <c r="E50" s="54"/>
      <c r="F50" s="61">
        <v>0.42</v>
      </c>
      <c r="G50" s="58">
        <f t="shared" si="7"/>
        <v>0</v>
      </c>
      <c r="H50" s="59">
        <v>0.38</v>
      </c>
      <c r="I50" s="12">
        <f t="shared" si="6"/>
        <v>0.42180000000000006</v>
      </c>
    </row>
    <row r="51" spans="2:12" ht="15.75" customHeight="1" x14ac:dyDescent="0.25">
      <c r="B51" s="49"/>
      <c r="C51" s="25"/>
      <c r="D51" s="24" t="s">
        <v>142</v>
      </c>
      <c r="E51" s="25"/>
      <c r="F51" s="27"/>
      <c r="G51" s="50"/>
      <c r="H51" s="28"/>
      <c r="I51" s="29"/>
    </row>
    <row r="52" spans="2:12" ht="15.75" customHeight="1" x14ac:dyDescent="0.25">
      <c r="B52" s="35" t="s">
        <v>31</v>
      </c>
      <c r="C52" s="10" t="s">
        <v>7</v>
      </c>
      <c r="D52" s="56" t="s">
        <v>144</v>
      </c>
      <c r="E52" s="54"/>
      <c r="F52" s="57">
        <v>0.71</v>
      </c>
      <c r="G52" s="58">
        <f t="shared" ref="G52:G60" si="8">E52*F52</f>
        <v>0</v>
      </c>
      <c r="H52" s="59">
        <v>0.64</v>
      </c>
      <c r="I52" s="12">
        <f>H52*1.11</f>
        <v>0.71040000000000003</v>
      </c>
    </row>
    <row r="53" spans="2:12" ht="15.75" customHeight="1" x14ac:dyDescent="0.25">
      <c r="B53" s="35" t="s">
        <v>31</v>
      </c>
      <c r="C53" s="10" t="s">
        <v>7</v>
      </c>
      <c r="D53" s="56" t="s">
        <v>146</v>
      </c>
      <c r="E53" s="54"/>
      <c r="F53" s="57">
        <v>0.71</v>
      </c>
      <c r="G53" s="58">
        <f t="shared" si="8"/>
        <v>0</v>
      </c>
      <c r="H53" s="59">
        <v>0.64</v>
      </c>
      <c r="I53" s="12">
        <f t="shared" ref="I53:I58" si="9">H53*1.11</f>
        <v>0.71040000000000003</v>
      </c>
      <c r="L53" t="s">
        <v>83</v>
      </c>
    </row>
    <row r="54" spans="2:12" ht="15.75" customHeight="1" x14ac:dyDescent="0.25">
      <c r="B54" s="35" t="s">
        <v>31</v>
      </c>
      <c r="C54" s="10" t="s">
        <v>7</v>
      </c>
      <c r="D54" s="56" t="s">
        <v>147</v>
      </c>
      <c r="E54" s="54"/>
      <c r="F54" s="57">
        <v>0.71</v>
      </c>
      <c r="G54" s="58">
        <f t="shared" si="8"/>
        <v>0</v>
      </c>
      <c r="H54" s="59">
        <v>0.64</v>
      </c>
      <c r="I54" s="12">
        <f t="shared" si="9"/>
        <v>0.71040000000000003</v>
      </c>
    </row>
    <row r="55" spans="2:12" ht="15.75" customHeight="1" x14ac:dyDescent="0.25">
      <c r="B55" s="35" t="s">
        <v>31</v>
      </c>
      <c r="C55" s="10" t="s">
        <v>7</v>
      </c>
      <c r="D55" s="56" t="s">
        <v>148</v>
      </c>
      <c r="E55" s="54"/>
      <c r="F55" s="57">
        <v>0.71</v>
      </c>
      <c r="G55" s="58">
        <f t="shared" si="8"/>
        <v>0</v>
      </c>
      <c r="H55" s="59">
        <v>0.64</v>
      </c>
      <c r="I55" s="12">
        <f t="shared" si="9"/>
        <v>0.71040000000000003</v>
      </c>
    </row>
    <row r="56" spans="2:12" ht="15.75" customHeight="1" x14ac:dyDescent="0.25">
      <c r="B56" s="35" t="s">
        <v>31</v>
      </c>
      <c r="C56" s="10" t="s">
        <v>7</v>
      </c>
      <c r="D56" s="56" t="s">
        <v>149</v>
      </c>
      <c r="E56" s="54"/>
      <c r="F56" s="57">
        <v>0.71</v>
      </c>
      <c r="G56" s="58">
        <f t="shared" si="8"/>
        <v>0</v>
      </c>
      <c r="H56" s="59">
        <v>0.64</v>
      </c>
      <c r="I56" s="12">
        <f t="shared" si="9"/>
        <v>0.71040000000000003</v>
      </c>
    </row>
    <row r="57" spans="2:12" ht="15.75" customHeight="1" x14ac:dyDescent="0.25">
      <c r="B57" s="35" t="s">
        <v>31</v>
      </c>
      <c r="C57" s="10" t="s">
        <v>7</v>
      </c>
      <c r="D57" s="56" t="s">
        <v>150</v>
      </c>
      <c r="E57" s="54"/>
      <c r="F57" s="57">
        <v>0.71</v>
      </c>
      <c r="G57" s="58">
        <f t="shared" si="8"/>
        <v>0</v>
      </c>
      <c r="H57" s="59">
        <v>0.64</v>
      </c>
      <c r="I57" s="12">
        <f t="shared" si="9"/>
        <v>0.71040000000000003</v>
      </c>
    </row>
    <row r="58" spans="2:12" ht="15.75" customHeight="1" x14ac:dyDescent="0.25">
      <c r="B58" s="35" t="s">
        <v>31</v>
      </c>
      <c r="C58" s="10" t="s">
        <v>7</v>
      </c>
      <c r="D58" s="56" t="s">
        <v>151</v>
      </c>
      <c r="E58" s="54"/>
      <c r="F58" s="57">
        <v>0.71</v>
      </c>
      <c r="G58" s="58">
        <f t="shared" si="8"/>
        <v>0</v>
      </c>
      <c r="H58" s="59">
        <v>0.64</v>
      </c>
      <c r="I58" s="12">
        <f t="shared" si="9"/>
        <v>0.71040000000000003</v>
      </c>
    </row>
    <row r="59" spans="2:12" ht="15.75" customHeight="1" x14ac:dyDescent="0.25">
      <c r="B59" s="35" t="s">
        <v>31</v>
      </c>
      <c r="C59" s="10" t="s">
        <v>7</v>
      </c>
      <c r="D59" s="56" t="s">
        <v>152</v>
      </c>
      <c r="E59" s="54"/>
      <c r="F59" s="57">
        <v>0.71</v>
      </c>
      <c r="G59" s="58">
        <f t="shared" si="8"/>
        <v>0</v>
      </c>
      <c r="H59" s="59">
        <v>0.64</v>
      </c>
      <c r="I59" s="12">
        <f>H59*1.11</f>
        <v>0.71040000000000003</v>
      </c>
    </row>
    <row r="60" spans="2:12" ht="15.75" customHeight="1" thickBot="1" x14ac:dyDescent="0.3">
      <c r="B60" s="36" t="s">
        <v>31</v>
      </c>
      <c r="C60" s="37" t="s">
        <v>7</v>
      </c>
      <c r="D60" s="62" t="s">
        <v>153</v>
      </c>
      <c r="E60" s="55"/>
      <c r="F60" s="57">
        <v>0.71</v>
      </c>
      <c r="G60" s="64">
        <f t="shared" si="8"/>
        <v>0</v>
      </c>
      <c r="H60" s="59">
        <v>0.64</v>
      </c>
      <c r="I60" s="12">
        <f>H60*1.11</f>
        <v>0.71040000000000003</v>
      </c>
    </row>
    <row r="61" spans="2:12" ht="15.95" customHeight="1" thickBot="1" x14ac:dyDescent="0.3">
      <c r="B61" s="68"/>
      <c r="C61" s="69"/>
      <c r="D61" s="69"/>
      <c r="E61" s="70" t="s">
        <v>81</v>
      </c>
      <c r="F61" s="70"/>
      <c r="G61" s="38">
        <f>SUM(G6:G60)</f>
        <v>0</v>
      </c>
      <c r="H61" s="11"/>
      <c r="I61" s="12"/>
    </row>
    <row r="62" spans="2:12" ht="20.100000000000001" customHeight="1" thickBot="1" x14ac:dyDescent="0.3">
      <c r="B62" s="82" t="s">
        <v>10</v>
      </c>
      <c r="C62" s="83"/>
      <c r="D62" s="83"/>
      <c r="E62" s="83"/>
      <c r="F62" s="83" t="s">
        <v>2</v>
      </c>
      <c r="G62" s="84"/>
      <c r="H62" s="2"/>
      <c r="I62" s="2"/>
      <c r="J62" s="2"/>
      <c r="K62" s="2"/>
    </row>
    <row r="63" spans="2:12" ht="30" customHeight="1" x14ac:dyDescent="0.25">
      <c r="B63" s="46" t="s">
        <v>3</v>
      </c>
      <c r="C63" s="45" t="s">
        <v>6</v>
      </c>
      <c r="D63" s="44" t="s">
        <v>0</v>
      </c>
      <c r="E63" s="45" t="s">
        <v>23</v>
      </c>
      <c r="F63" s="44" t="s">
        <v>4</v>
      </c>
      <c r="G63" s="47" t="s">
        <v>25</v>
      </c>
      <c r="H63" s="30" t="s">
        <v>8</v>
      </c>
      <c r="I63" s="5" t="s">
        <v>9</v>
      </c>
    </row>
    <row r="64" spans="2:12" ht="15.75" customHeight="1" x14ac:dyDescent="0.25">
      <c r="B64" s="33"/>
      <c r="C64" s="6"/>
      <c r="D64" s="26" t="s">
        <v>26</v>
      </c>
      <c r="E64" s="6"/>
      <c r="F64" s="7"/>
      <c r="G64" s="39"/>
      <c r="H64" s="8"/>
      <c r="I64" s="14"/>
    </row>
    <row r="65" spans="2:9" ht="15.75" customHeight="1" x14ac:dyDescent="0.25">
      <c r="B65" s="35" t="s">
        <v>27</v>
      </c>
      <c r="C65" s="22" t="s">
        <v>22</v>
      </c>
      <c r="D65" s="56" t="s">
        <v>28</v>
      </c>
      <c r="E65" s="54"/>
      <c r="F65" s="57">
        <v>42.96</v>
      </c>
      <c r="G65" s="58">
        <f t="shared" ref="G65:G66" si="10">E65*F65</f>
        <v>0</v>
      </c>
      <c r="H65" s="59">
        <v>38.700000000000003</v>
      </c>
      <c r="I65" s="12">
        <f t="shared" ref="I65:I66" si="11">H65*1.11</f>
        <v>42.957000000000008</v>
      </c>
    </row>
    <row r="66" spans="2:9" ht="15.75" customHeight="1" x14ac:dyDescent="0.25">
      <c r="B66" s="35" t="s">
        <v>29</v>
      </c>
      <c r="C66" s="22" t="s">
        <v>22</v>
      </c>
      <c r="D66" s="56" t="s">
        <v>30</v>
      </c>
      <c r="E66" s="54"/>
      <c r="F66" s="57">
        <v>37.57</v>
      </c>
      <c r="G66" s="58">
        <f t="shared" si="10"/>
        <v>0</v>
      </c>
      <c r="H66" s="59">
        <v>33.85</v>
      </c>
      <c r="I66" s="12">
        <f t="shared" si="11"/>
        <v>37.573500000000003</v>
      </c>
    </row>
    <row r="67" spans="2:9" ht="15.75" customHeight="1" x14ac:dyDescent="0.25">
      <c r="B67" s="48" t="s">
        <v>143</v>
      </c>
      <c r="C67" s="23" t="s">
        <v>22</v>
      </c>
      <c r="D67" s="66" t="s">
        <v>145</v>
      </c>
      <c r="E67" s="54"/>
      <c r="F67" s="57">
        <v>6.7</v>
      </c>
      <c r="G67" s="58">
        <f>E67*F67</f>
        <v>0</v>
      </c>
      <c r="H67" s="59">
        <v>6</v>
      </c>
      <c r="I67" s="12">
        <f>H67*1.11</f>
        <v>6.66</v>
      </c>
    </row>
    <row r="68" spans="2:9" ht="15.75" customHeight="1" x14ac:dyDescent="0.25">
      <c r="B68" s="33"/>
      <c r="C68" s="6"/>
      <c r="D68" s="26" t="s">
        <v>197</v>
      </c>
      <c r="E68" s="6"/>
      <c r="F68" s="7"/>
      <c r="G68" s="39"/>
      <c r="H68" s="8"/>
      <c r="I68" s="14"/>
    </row>
    <row r="69" spans="2:9" ht="15.75" customHeight="1" x14ac:dyDescent="0.25">
      <c r="B69" s="35" t="s">
        <v>32</v>
      </c>
      <c r="C69" s="10" t="s">
        <v>7</v>
      </c>
      <c r="D69" s="56" t="s">
        <v>198</v>
      </c>
      <c r="E69" s="54"/>
      <c r="F69" s="57">
        <v>4.8499999999999996</v>
      </c>
      <c r="G69" s="58">
        <f t="shared" ref="G69:G80" si="12">E69*F69</f>
        <v>0</v>
      </c>
      <c r="H69" s="59">
        <v>4.37</v>
      </c>
      <c r="I69" s="12">
        <f t="shared" ref="I69:I80" si="13">H69*1.11</f>
        <v>4.8507000000000007</v>
      </c>
    </row>
    <row r="70" spans="2:9" ht="15.75" customHeight="1" x14ac:dyDescent="0.25">
      <c r="B70" s="35" t="s">
        <v>32</v>
      </c>
      <c r="C70" s="10" t="s">
        <v>7</v>
      </c>
      <c r="D70" s="56" t="s">
        <v>84</v>
      </c>
      <c r="E70" s="54"/>
      <c r="F70" s="57">
        <v>4.8499999999999996</v>
      </c>
      <c r="G70" s="58">
        <f t="shared" si="12"/>
        <v>0</v>
      </c>
      <c r="H70" s="59">
        <v>4.37</v>
      </c>
      <c r="I70" s="12">
        <f t="shared" ref="I70:I78" si="14">H70*1.11</f>
        <v>4.8507000000000007</v>
      </c>
    </row>
    <row r="71" spans="2:9" ht="15.75" customHeight="1" x14ac:dyDescent="0.25">
      <c r="B71" s="35" t="s">
        <v>32</v>
      </c>
      <c r="C71" s="10" t="s">
        <v>7</v>
      </c>
      <c r="D71" s="56" t="s">
        <v>84</v>
      </c>
      <c r="E71" s="54"/>
      <c r="F71" s="57">
        <v>4.8499999999999996</v>
      </c>
      <c r="G71" s="58">
        <f t="shared" si="12"/>
        <v>0</v>
      </c>
      <c r="H71" s="59">
        <v>4.37</v>
      </c>
      <c r="I71" s="12">
        <f t="shared" si="14"/>
        <v>4.8507000000000007</v>
      </c>
    </row>
    <row r="72" spans="2:9" ht="15.75" customHeight="1" x14ac:dyDescent="0.25">
      <c r="B72" s="35" t="s">
        <v>32</v>
      </c>
      <c r="C72" s="10" t="s">
        <v>7</v>
      </c>
      <c r="D72" s="56" t="s">
        <v>84</v>
      </c>
      <c r="E72" s="54"/>
      <c r="F72" s="57">
        <v>4.8499999999999996</v>
      </c>
      <c r="G72" s="58">
        <f t="shared" si="12"/>
        <v>0</v>
      </c>
      <c r="H72" s="59">
        <v>4.37</v>
      </c>
      <c r="I72" s="12">
        <f t="shared" si="14"/>
        <v>4.8507000000000007</v>
      </c>
    </row>
    <row r="73" spans="2:9" ht="15.75" customHeight="1" x14ac:dyDescent="0.25">
      <c r="B73" s="35" t="s">
        <v>32</v>
      </c>
      <c r="C73" s="10" t="s">
        <v>7</v>
      </c>
      <c r="D73" s="56" t="s">
        <v>84</v>
      </c>
      <c r="E73" s="54"/>
      <c r="F73" s="57">
        <v>4.8499999999999996</v>
      </c>
      <c r="G73" s="58">
        <f t="shared" si="12"/>
        <v>0</v>
      </c>
      <c r="H73" s="59">
        <v>4.37</v>
      </c>
      <c r="I73" s="12">
        <f t="shared" si="14"/>
        <v>4.8507000000000007</v>
      </c>
    </row>
    <row r="74" spans="2:9" ht="15.75" customHeight="1" x14ac:dyDescent="0.25">
      <c r="B74" s="35" t="s">
        <v>32</v>
      </c>
      <c r="C74" s="10" t="s">
        <v>7</v>
      </c>
      <c r="D74" s="56" t="s">
        <v>84</v>
      </c>
      <c r="E74" s="54"/>
      <c r="F74" s="57">
        <v>4.8499999999999996</v>
      </c>
      <c r="G74" s="58">
        <f t="shared" si="12"/>
        <v>0</v>
      </c>
      <c r="H74" s="59">
        <v>4.37</v>
      </c>
      <c r="I74" s="12">
        <f t="shared" si="14"/>
        <v>4.8507000000000007</v>
      </c>
    </row>
    <row r="75" spans="2:9" ht="15.75" customHeight="1" x14ac:dyDescent="0.25">
      <c r="B75" s="35" t="s">
        <v>32</v>
      </c>
      <c r="C75" s="10" t="s">
        <v>7</v>
      </c>
      <c r="D75" s="56" t="s">
        <v>84</v>
      </c>
      <c r="E75" s="54"/>
      <c r="F75" s="57">
        <v>4.8499999999999996</v>
      </c>
      <c r="G75" s="58">
        <f t="shared" si="12"/>
        <v>0</v>
      </c>
      <c r="H75" s="59">
        <v>4.37</v>
      </c>
      <c r="I75" s="12">
        <f t="shared" si="14"/>
        <v>4.8507000000000007</v>
      </c>
    </row>
    <row r="76" spans="2:9" ht="15.75" customHeight="1" x14ac:dyDescent="0.25">
      <c r="B76" s="35" t="s">
        <v>32</v>
      </c>
      <c r="C76" s="10" t="s">
        <v>7</v>
      </c>
      <c r="D76" s="56" t="s">
        <v>84</v>
      </c>
      <c r="E76" s="54"/>
      <c r="F76" s="57">
        <v>4.8499999999999996</v>
      </c>
      <c r="G76" s="58">
        <f t="shared" si="12"/>
        <v>0</v>
      </c>
      <c r="H76" s="59">
        <v>4.37</v>
      </c>
      <c r="I76" s="12">
        <f t="shared" si="14"/>
        <v>4.8507000000000007</v>
      </c>
    </row>
    <row r="77" spans="2:9" ht="15.75" customHeight="1" x14ac:dyDescent="0.25">
      <c r="B77" s="35" t="s">
        <v>32</v>
      </c>
      <c r="C77" s="10" t="s">
        <v>7</v>
      </c>
      <c r="D77" s="56" t="s">
        <v>84</v>
      </c>
      <c r="E77" s="54"/>
      <c r="F77" s="57">
        <v>4.8499999999999996</v>
      </c>
      <c r="G77" s="58">
        <f t="shared" si="12"/>
        <v>0</v>
      </c>
      <c r="H77" s="59">
        <v>4.37</v>
      </c>
      <c r="I77" s="12">
        <f t="shared" si="14"/>
        <v>4.8507000000000007</v>
      </c>
    </row>
    <row r="78" spans="2:9" ht="15.75" customHeight="1" x14ac:dyDescent="0.25">
      <c r="B78" s="35" t="s">
        <v>32</v>
      </c>
      <c r="C78" s="10" t="s">
        <v>7</v>
      </c>
      <c r="D78" s="56" t="s">
        <v>84</v>
      </c>
      <c r="E78" s="54"/>
      <c r="F78" s="57">
        <v>4.8499999999999996</v>
      </c>
      <c r="G78" s="58">
        <f t="shared" si="12"/>
        <v>0</v>
      </c>
      <c r="H78" s="59">
        <v>4.37</v>
      </c>
      <c r="I78" s="12">
        <f t="shared" si="14"/>
        <v>4.8507000000000007</v>
      </c>
    </row>
    <row r="79" spans="2:9" ht="15.75" customHeight="1" x14ac:dyDescent="0.25">
      <c r="B79" s="35">
        <v>6092</v>
      </c>
      <c r="C79" s="22" t="s">
        <v>22</v>
      </c>
      <c r="D79" s="56" t="s">
        <v>79</v>
      </c>
      <c r="E79" s="54"/>
      <c r="F79" s="57">
        <v>10.82</v>
      </c>
      <c r="G79" s="58">
        <f t="shared" si="12"/>
        <v>0</v>
      </c>
      <c r="H79" s="59">
        <v>9.75</v>
      </c>
      <c r="I79" s="12">
        <f t="shared" si="13"/>
        <v>10.822500000000002</v>
      </c>
    </row>
    <row r="80" spans="2:9" ht="15.75" customHeight="1" x14ac:dyDescent="0.25">
      <c r="B80" s="35">
        <v>6093</v>
      </c>
      <c r="C80" s="22" t="s">
        <v>22</v>
      </c>
      <c r="D80" s="56" t="s">
        <v>80</v>
      </c>
      <c r="E80" s="54"/>
      <c r="F80" s="57">
        <v>10.82</v>
      </c>
      <c r="G80" s="58">
        <f t="shared" si="12"/>
        <v>0</v>
      </c>
      <c r="H80" s="59">
        <v>9.75</v>
      </c>
      <c r="I80" s="12">
        <f t="shared" si="13"/>
        <v>10.822500000000002</v>
      </c>
    </row>
    <row r="81" spans="2:9" ht="15.75" customHeight="1" x14ac:dyDescent="0.25">
      <c r="B81" s="33"/>
      <c r="C81" s="6"/>
      <c r="D81" s="26" t="s">
        <v>24</v>
      </c>
      <c r="E81" s="6"/>
      <c r="F81" s="7"/>
      <c r="G81" s="39"/>
      <c r="H81" s="8"/>
      <c r="I81" s="14"/>
    </row>
    <row r="82" spans="2:9" ht="15.75" customHeight="1" x14ac:dyDescent="0.25">
      <c r="B82" s="35" t="s">
        <v>154</v>
      </c>
      <c r="C82" s="22" t="s">
        <v>22</v>
      </c>
      <c r="D82" s="56" t="s">
        <v>155</v>
      </c>
      <c r="E82" s="54"/>
      <c r="F82" s="57">
        <v>13.65</v>
      </c>
      <c r="G82" s="58">
        <f t="shared" ref="G82" si="15">E82*F82</f>
        <v>0</v>
      </c>
      <c r="H82" s="59">
        <v>12.3</v>
      </c>
      <c r="I82" s="12">
        <f t="shared" ref="I82" si="16">H82*1.11</f>
        <v>13.653000000000002</v>
      </c>
    </row>
    <row r="83" spans="2:9" ht="15.75" customHeight="1" x14ac:dyDescent="0.25">
      <c r="B83" s="33"/>
      <c r="C83" s="6"/>
      <c r="D83" s="26" t="s">
        <v>33</v>
      </c>
      <c r="E83" s="6"/>
      <c r="F83" s="7"/>
      <c r="G83" s="39"/>
      <c r="H83" s="8"/>
      <c r="I83" s="8"/>
    </row>
    <row r="84" spans="2:9" s="19" customFormat="1" ht="15.75" customHeight="1" x14ac:dyDescent="0.25">
      <c r="B84" s="48" t="s">
        <v>156</v>
      </c>
      <c r="C84" s="23" t="s">
        <v>22</v>
      </c>
      <c r="D84" s="56" t="s">
        <v>158</v>
      </c>
      <c r="E84" s="54"/>
      <c r="F84" s="57">
        <v>16.649999999999999</v>
      </c>
      <c r="G84" s="58">
        <f t="shared" ref="G84:G87" si="17">E84*F84</f>
        <v>0</v>
      </c>
      <c r="H84" s="59">
        <v>15</v>
      </c>
      <c r="I84" s="12">
        <f t="shared" ref="I84:I87" si="18">H84*1.11</f>
        <v>16.650000000000002</v>
      </c>
    </row>
    <row r="85" spans="2:9" s="19" customFormat="1" ht="15.75" customHeight="1" x14ac:dyDescent="0.25">
      <c r="B85" s="48" t="s">
        <v>157</v>
      </c>
      <c r="C85" s="23" t="s">
        <v>22</v>
      </c>
      <c r="D85" s="56" t="s">
        <v>159</v>
      </c>
      <c r="E85" s="54"/>
      <c r="F85" s="57">
        <v>2</v>
      </c>
      <c r="G85" s="58">
        <f t="shared" si="17"/>
        <v>0</v>
      </c>
      <c r="H85" s="59">
        <v>1.8</v>
      </c>
      <c r="I85" s="12">
        <f t="shared" si="18"/>
        <v>1.9980000000000002</v>
      </c>
    </row>
    <row r="86" spans="2:9" s="19" customFormat="1" ht="15.75" customHeight="1" x14ac:dyDescent="0.25">
      <c r="B86" s="48" t="s">
        <v>160</v>
      </c>
      <c r="C86" s="23" t="s">
        <v>22</v>
      </c>
      <c r="D86" s="56" t="s">
        <v>161</v>
      </c>
      <c r="E86" s="54"/>
      <c r="F86" s="57">
        <v>2</v>
      </c>
      <c r="G86" s="58">
        <f t="shared" si="17"/>
        <v>0</v>
      </c>
      <c r="H86" s="59">
        <v>1.8</v>
      </c>
      <c r="I86" s="12">
        <f t="shared" si="18"/>
        <v>1.9980000000000002</v>
      </c>
    </row>
    <row r="87" spans="2:9" s="19" customFormat="1" ht="15.75" customHeight="1" x14ac:dyDescent="0.25">
      <c r="B87" s="48" t="s">
        <v>162</v>
      </c>
      <c r="C87" s="23" t="s">
        <v>22</v>
      </c>
      <c r="D87" s="56" t="s">
        <v>163</v>
      </c>
      <c r="E87" s="54"/>
      <c r="F87" s="57">
        <v>4.4400000000000004</v>
      </c>
      <c r="G87" s="58">
        <f t="shared" si="17"/>
        <v>0</v>
      </c>
      <c r="H87" s="59">
        <v>4</v>
      </c>
      <c r="I87" s="12">
        <f t="shared" si="18"/>
        <v>4.4400000000000004</v>
      </c>
    </row>
    <row r="88" spans="2:9" s="19" customFormat="1" ht="15.75" customHeight="1" x14ac:dyDescent="0.25">
      <c r="B88" s="48" t="s">
        <v>164</v>
      </c>
      <c r="C88" s="23" t="s">
        <v>22</v>
      </c>
      <c r="D88" s="56" t="s">
        <v>165</v>
      </c>
      <c r="E88" s="54"/>
      <c r="F88" s="57">
        <v>4.4400000000000004</v>
      </c>
      <c r="G88" s="58">
        <v>0</v>
      </c>
      <c r="H88" s="59">
        <v>4</v>
      </c>
      <c r="I88" s="12">
        <v>4.4400000000000004</v>
      </c>
    </row>
    <row r="89" spans="2:9" s="19" customFormat="1" ht="15.75" customHeight="1" x14ac:dyDescent="0.25">
      <c r="B89" s="48" t="s">
        <v>166</v>
      </c>
      <c r="C89" s="23" t="s">
        <v>22</v>
      </c>
      <c r="D89" s="56" t="s">
        <v>167</v>
      </c>
      <c r="E89" s="54"/>
      <c r="F89" s="57">
        <v>2</v>
      </c>
      <c r="G89" s="58">
        <v>0</v>
      </c>
      <c r="H89" s="59">
        <v>1.8</v>
      </c>
      <c r="I89" s="12">
        <v>1.9980000000000002</v>
      </c>
    </row>
    <row r="90" spans="2:9" s="19" customFormat="1" ht="15.75" customHeight="1" x14ac:dyDescent="0.25">
      <c r="B90" s="48" t="s">
        <v>168</v>
      </c>
      <c r="C90" s="23" t="s">
        <v>22</v>
      </c>
      <c r="D90" s="56" t="s">
        <v>169</v>
      </c>
      <c r="E90" s="54"/>
      <c r="F90" s="57">
        <v>2</v>
      </c>
      <c r="G90" s="58">
        <f t="shared" ref="G90:G99" si="19">E90*F90</f>
        <v>0</v>
      </c>
      <c r="H90" s="59">
        <v>1.8</v>
      </c>
      <c r="I90" s="12">
        <f t="shared" ref="I90:I99" si="20">H90*1.11</f>
        <v>1.9980000000000002</v>
      </c>
    </row>
    <row r="91" spans="2:9" s="19" customFormat="1" ht="15.75" customHeight="1" x14ac:dyDescent="0.25">
      <c r="B91" s="48" t="s">
        <v>170</v>
      </c>
      <c r="C91" s="23" t="s">
        <v>22</v>
      </c>
      <c r="D91" s="56" t="s">
        <v>171</v>
      </c>
      <c r="E91" s="54"/>
      <c r="F91" s="57">
        <v>4.4400000000000004</v>
      </c>
      <c r="G91" s="58">
        <f t="shared" si="19"/>
        <v>0</v>
      </c>
      <c r="H91" s="59">
        <v>4</v>
      </c>
      <c r="I91" s="12">
        <f t="shared" si="20"/>
        <v>4.4400000000000004</v>
      </c>
    </row>
    <row r="92" spans="2:9" s="19" customFormat="1" ht="15.75" customHeight="1" x14ac:dyDescent="0.25">
      <c r="B92" s="48" t="s">
        <v>172</v>
      </c>
      <c r="C92" s="23" t="s">
        <v>22</v>
      </c>
      <c r="D92" s="56" t="s">
        <v>173</v>
      </c>
      <c r="E92" s="54"/>
      <c r="F92" s="57">
        <v>2</v>
      </c>
      <c r="G92" s="58">
        <f t="shared" si="19"/>
        <v>0</v>
      </c>
      <c r="H92" s="59">
        <v>1.8</v>
      </c>
      <c r="I92" s="12">
        <f t="shared" si="20"/>
        <v>1.9980000000000002</v>
      </c>
    </row>
    <row r="93" spans="2:9" s="19" customFormat="1" ht="15.75" customHeight="1" x14ac:dyDescent="0.25">
      <c r="B93" s="48" t="s">
        <v>174</v>
      </c>
      <c r="C93" s="23" t="s">
        <v>22</v>
      </c>
      <c r="D93" s="56" t="s">
        <v>180</v>
      </c>
      <c r="E93" s="54"/>
      <c r="F93" s="57">
        <v>71.930000000000007</v>
      </c>
      <c r="G93" s="58">
        <f t="shared" si="19"/>
        <v>0</v>
      </c>
      <c r="H93" s="59">
        <v>64.8</v>
      </c>
      <c r="I93" s="12">
        <f t="shared" si="20"/>
        <v>71.927999999999997</v>
      </c>
    </row>
    <row r="94" spans="2:9" s="19" customFormat="1" ht="15.75" customHeight="1" x14ac:dyDescent="0.25">
      <c r="B94" s="48" t="s">
        <v>181</v>
      </c>
      <c r="C94" s="23" t="s">
        <v>22</v>
      </c>
      <c r="D94" s="56" t="s">
        <v>186</v>
      </c>
      <c r="E94" s="54"/>
      <c r="F94" s="57">
        <v>24.98</v>
      </c>
      <c r="G94" s="58">
        <f t="shared" si="19"/>
        <v>0</v>
      </c>
      <c r="H94" s="59">
        <v>22.5</v>
      </c>
      <c r="I94" s="12">
        <f t="shared" si="20"/>
        <v>24.975000000000001</v>
      </c>
    </row>
    <row r="95" spans="2:9" s="19" customFormat="1" ht="15.75" customHeight="1" x14ac:dyDescent="0.25">
      <c r="B95" s="48" t="s">
        <v>182</v>
      </c>
      <c r="C95" s="23" t="s">
        <v>22</v>
      </c>
      <c r="D95" s="56" t="s">
        <v>187</v>
      </c>
      <c r="E95" s="54"/>
      <c r="F95" s="57">
        <v>24.98</v>
      </c>
      <c r="G95" s="58">
        <f t="shared" si="19"/>
        <v>0</v>
      </c>
      <c r="H95" s="59">
        <v>22.5</v>
      </c>
      <c r="I95" s="12">
        <f t="shared" si="20"/>
        <v>24.975000000000001</v>
      </c>
    </row>
    <row r="96" spans="2:9" s="19" customFormat="1" ht="15.75" customHeight="1" x14ac:dyDescent="0.25">
      <c r="B96" s="48" t="s">
        <v>183</v>
      </c>
      <c r="C96" s="23" t="s">
        <v>22</v>
      </c>
      <c r="D96" s="56" t="s">
        <v>188</v>
      </c>
      <c r="E96" s="54"/>
      <c r="F96" s="57">
        <v>24.98</v>
      </c>
      <c r="G96" s="58">
        <f t="shared" si="19"/>
        <v>0</v>
      </c>
      <c r="H96" s="59">
        <v>22.5</v>
      </c>
      <c r="I96" s="12">
        <f t="shared" si="20"/>
        <v>24.975000000000001</v>
      </c>
    </row>
    <row r="97" spans="2:9" s="19" customFormat="1" ht="15.75" customHeight="1" x14ac:dyDescent="0.25">
      <c r="B97" s="48" t="s">
        <v>184</v>
      </c>
      <c r="C97" s="23" t="s">
        <v>22</v>
      </c>
      <c r="D97" s="56" t="s">
        <v>185</v>
      </c>
      <c r="E97" s="54"/>
      <c r="F97" s="57">
        <v>31.36</v>
      </c>
      <c r="G97" s="58">
        <f t="shared" si="19"/>
        <v>0</v>
      </c>
      <c r="H97" s="59">
        <v>28.25</v>
      </c>
      <c r="I97" s="12">
        <f t="shared" si="20"/>
        <v>31.357500000000002</v>
      </c>
    </row>
    <row r="98" spans="2:9" s="19" customFormat="1" ht="15.75" customHeight="1" x14ac:dyDescent="0.25">
      <c r="B98" s="48" t="s">
        <v>189</v>
      </c>
      <c r="C98" s="23" t="s">
        <v>22</v>
      </c>
      <c r="D98" s="56" t="s">
        <v>190</v>
      </c>
      <c r="E98" s="54"/>
      <c r="F98" s="57">
        <v>21.65</v>
      </c>
      <c r="G98" s="58">
        <f t="shared" si="19"/>
        <v>0</v>
      </c>
      <c r="H98" s="59">
        <v>19.5</v>
      </c>
      <c r="I98" s="12">
        <f t="shared" si="20"/>
        <v>21.645000000000003</v>
      </c>
    </row>
    <row r="99" spans="2:9" s="19" customFormat="1" ht="15.75" customHeight="1" x14ac:dyDescent="0.25">
      <c r="B99" s="48" t="s">
        <v>192</v>
      </c>
      <c r="C99" s="21" t="s">
        <v>7</v>
      </c>
      <c r="D99" s="56" t="s">
        <v>191</v>
      </c>
      <c r="E99" s="54"/>
      <c r="F99" s="57">
        <v>6.27</v>
      </c>
      <c r="G99" s="58">
        <f t="shared" si="19"/>
        <v>0</v>
      </c>
      <c r="H99" s="59">
        <v>5.65</v>
      </c>
      <c r="I99" s="12">
        <f t="shared" si="20"/>
        <v>6.2715000000000005</v>
      </c>
    </row>
    <row r="100" spans="2:9" s="19" customFormat="1" ht="15.75" customHeight="1" x14ac:dyDescent="0.25">
      <c r="B100" s="48" t="s">
        <v>193</v>
      </c>
      <c r="C100" s="23" t="s">
        <v>22</v>
      </c>
      <c r="D100" s="56" t="s">
        <v>194</v>
      </c>
      <c r="E100" s="54"/>
      <c r="F100" s="57">
        <v>17.23</v>
      </c>
      <c r="G100" s="58">
        <f t="shared" ref="G100" si="21">E100*F100</f>
        <v>0</v>
      </c>
      <c r="H100" s="59">
        <v>15.52</v>
      </c>
      <c r="I100" s="12">
        <f t="shared" ref="I100" si="22">H100*1.11</f>
        <v>17.2272</v>
      </c>
    </row>
    <row r="101" spans="2:9" s="20" customFormat="1" ht="15.75" customHeight="1" x14ac:dyDescent="0.25">
      <c r="B101" s="48" t="s">
        <v>195</v>
      </c>
      <c r="C101" s="21" t="s">
        <v>7</v>
      </c>
      <c r="D101" s="65" t="s">
        <v>196</v>
      </c>
      <c r="E101" s="54"/>
      <c r="F101" s="57">
        <v>22.2</v>
      </c>
      <c r="G101" s="58">
        <f t="shared" ref="G101" si="23">E101*F101</f>
        <v>0</v>
      </c>
      <c r="H101" s="59">
        <v>20</v>
      </c>
      <c r="I101" s="12">
        <f t="shared" ref="I101" si="24">H101*1.11</f>
        <v>22.200000000000003</v>
      </c>
    </row>
    <row r="102" spans="2:9" ht="15.75" customHeight="1" x14ac:dyDescent="0.25">
      <c r="B102" s="40"/>
      <c r="C102" s="16"/>
      <c r="D102" s="17" t="s">
        <v>200</v>
      </c>
      <c r="E102" s="16"/>
      <c r="F102" s="18"/>
      <c r="G102" s="41"/>
      <c r="H102" s="8"/>
      <c r="I102" s="8"/>
    </row>
    <row r="103" spans="2:9" s="19" customFormat="1" ht="15.75" customHeight="1" x14ac:dyDescent="0.25">
      <c r="B103" s="48" t="s">
        <v>199</v>
      </c>
      <c r="C103" s="23" t="s">
        <v>22</v>
      </c>
      <c r="D103" s="56" t="s">
        <v>34</v>
      </c>
      <c r="E103" s="54"/>
      <c r="F103" s="57">
        <v>5.83</v>
      </c>
      <c r="G103" s="58">
        <f t="shared" ref="G103:G114" si="25">E103*F103</f>
        <v>0</v>
      </c>
      <c r="H103" s="59">
        <v>5.25</v>
      </c>
      <c r="I103" s="12">
        <f t="shared" ref="I103:I114" si="26">H103*1.11</f>
        <v>5.8275000000000006</v>
      </c>
    </row>
    <row r="104" spans="2:9" s="19" customFormat="1" ht="15.75" customHeight="1" x14ac:dyDescent="0.25">
      <c r="B104" s="48" t="s">
        <v>105</v>
      </c>
      <c r="C104" s="21" t="s">
        <v>7</v>
      </c>
      <c r="D104" s="56" t="s">
        <v>35</v>
      </c>
      <c r="E104" s="54"/>
      <c r="F104" s="57">
        <v>2.78</v>
      </c>
      <c r="G104" s="58">
        <f t="shared" si="25"/>
        <v>0</v>
      </c>
      <c r="H104" s="59">
        <v>2.5</v>
      </c>
      <c r="I104" s="12">
        <f t="shared" si="26"/>
        <v>2.7750000000000004</v>
      </c>
    </row>
    <row r="105" spans="2:9" s="19" customFormat="1" ht="15.75" customHeight="1" x14ac:dyDescent="0.25">
      <c r="B105" s="48" t="s">
        <v>106</v>
      </c>
      <c r="C105" s="21" t="s">
        <v>7</v>
      </c>
      <c r="D105" s="56" t="s">
        <v>36</v>
      </c>
      <c r="E105" s="54"/>
      <c r="F105" s="57">
        <v>9.5500000000000007</v>
      </c>
      <c r="G105" s="58">
        <f t="shared" si="25"/>
        <v>0</v>
      </c>
      <c r="H105" s="59">
        <v>8.6</v>
      </c>
      <c r="I105" s="12">
        <f t="shared" si="26"/>
        <v>9.5460000000000012</v>
      </c>
    </row>
    <row r="106" spans="2:9" s="19" customFormat="1" ht="15.75" customHeight="1" x14ac:dyDescent="0.25">
      <c r="B106" s="48" t="s">
        <v>107</v>
      </c>
      <c r="C106" s="21" t="s">
        <v>7</v>
      </c>
      <c r="D106" s="56" t="s">
        <v>201</v>
      </c>
      <c r="E106" s="54"/>
      <c r="F106" s="57">
        <v>0.32</v>
      </c>
      <c r="G106" s="58">
        <f t="shared" si="25"/>
        <v>0</v>
      </c>
      <c r="H106" s="59">
        <v>0.28999999999999998</v>
      </c>
      <c r="I106" s="12">
        <f t="shared" si="26"/>
        <v>0.32190000000000002</v>
      </c>
    </row>
    <row r="107" spans="2:9" s="19" customFormat="1" ht="15.75" customHeight="1" x14ac:dyDescent="0.25">
      <c r="B107" s="48" t="s">
        <v>108</v>
      </c>
      <c r="C107" s="21" t="s">
        <v>7</v>
      </c>
      <c r="D107" s="56" t="s">
        <v>37</v>
      </c>
      <c r="E107" s="54"/>
      <c r="F107" s="57">
        <v>0.32</v>
      </c>
      <c r="G107" s="58">
        <f t="shared" si="25"/>
        <v>0</v>
      </c>
      <c r="H107" s="59">
        <v>0.28999999999999998</v>
      </c>
      <c r="I107" s="12">
        <f t="shared" si="26"/>
        <v>0.32190000000000002</v>
      </c>
    </row>
    <row r="108" spans="2:9" s="19" customFormat="1" ht="15.75" customHeight="1" x14ac:dyDescent="0.25">
      <c r="B108" s="48" t="s">
        <v>109</v>
      </c>
      <c r="C108" s="21" t="s">
        <v>7</v>
      </c>
      <c r="D108" s="56" t="s">
        <v>38</v>
      </c>
      <c r="E108" s="54"/>
      <c r="F108" s="57">
        <v>0.32</v>
      </c>
      <c r="G108" s="58">
        <f t="shared" si="25"/>
        <v>0</v>
      </c>
      <c r="H108" s="59">
        <v>0.28999999999999998</v>
      </c>
      <c r="I108" s="12">
        <f t="shared" si="26"/>
        <v>0.32190000000000002</v>
      </c>
    </row>
    <row r="109" spans="2:9" s="19" customFormat="1" ht="15.75" customHeight="1" x14ac:dyDescent="0.25">
      <c r="B109" s="48" t="s">
        <v>110</v>
      </c>
      <c r="C109" s="21" t="s">
        <v>7</v>
      </c>
      <c r="D109" s="56" t="s">
        <v>39</v>
      </c>
      <c r="E109" s="54"/>
      <c r="F109" s="57">
        <v>0.42</v>
      </c>
      <c r="G109" s="58">
        <f t="shared" si="25"/>
        <v>0</v>
      </c>
      <c r="H109" s="59">
        <v>0.38</v>
      </c>
      <c r="I109" s="12">
        <f t="shared" si="26"/>
        <v>0.42180000000000006</v>
      </c>
    </row>
    <row r="110" spans="2:9" s="19" customFormat="1" ht="15.75" customHeight="1" x14ac:dyDescent="0.25">
      <c r="B110" s="48" t="s">
        <v>111</v>
      </c>
      <c r="C110" s="21" t="s">
        <v>7</v>
      </c>
      <c r="D110" s="56" t="s">
        <v>40</v>
      </c>
      <c r="E110" s="54"/>
      <c r="F110" s="57">
        <v>0.42</v>
      </c>
      <c r="G110" s="58">
        <f t="shared" si="25"/>
        <v>0</v>
      </c>
      <c r="H110" s="59">
        <v>0.38</v>
      </c>
      <c r="I110" s="12">
        <f t="shared" si="26"/>
        <v>0.42180000000000006</v>
      </c>
    </row>
    <row r="111" spans="2:9" s="19" customFormat="1" ht="15.75" customHeight="1" x14ac:dyDescent="0.25">
      <c r="B111" s="48" t="s">
        <v>112</v>
      </c>
      <c r="C111" s="23" t="s">
        <v>22</v>
      </c>
      <c r="D111" s="56" t="s">
        <v>41</v>
      </c>
      <c r="E111" s="54"/>
      <c r="F111" s="57">
        <v>0.42</v>
      </c>
      <c r="G111" s="58">
        <f t="shared" si="25"/>
        <v>0</v>
      </c>
      <c r="H111" s="59">
        <v>0.38</v>
      </c>
      <c r="I111" s="12">
        <f t="shared" si="26"/>
        <v>0.42180000000000006</v>
      </c>
    </row>
    <row r="112" spans="2:9" s="19" customFormat="1" ht="15.75" customHeight="1" x14ac:dyDescent="0.25">
      <c r="B112" s="48" t="s">
        <v>113</v>
      </c>
      <c r="C112" s="23" t="s">
        <v>22</v>
      </c>
      <c r="D112" s="56" t="s">
        <v>42</v>
      </c>
      <c r="E112" s="54"/>
      <c r="F112" s="57">
        <v>0.41</v>
      </c>
      <c r="G112" s="58">
        <f t="shared" si="25"/>
        <v>0</v>
      </c>
      <c r="H112" s="59">
        <v>0.37</v>
      </c>
      <c r="I112" s="12">
        <f t="shared" si="26"/>
        <v>0.41070000000000001</v>
      </c>
    </row>
    <row r="113" spans="2:9" s="19" customFormat="1" ht="15.75" customHeight="1" x14ac:dyDescent="0.25">
      <c r="B113" s="48" t="s">
        <v>114</v>
      </c>
      <c r="C113" s="23" t="s">
        <v>22</v>
      </c>
      <c r="D113" s="56" t="s">
        <v>43</v>
      </c>
      <c r="E113" s="54"/>
      <c r="F113" s="57">
        <v>0.41</v>
      </c>
      <c r="G113" s="58">
        <f t="shared" si="25"/>
        <v>0</v>
      </c>
      <c r="H113" s="59">
        <v>0.37</v>
      </c>
      <c r="I113" s="12">
        <f t="shared" si="26"/>
        <v>0.41070000000000001</v>
      </c>
    </row>
    <row r="114" spans="2:9" s="19" customFormat="1" ht="15.75" customHeight="1" x14ac:dyDescent="0.25">
      <c r="B114" s="48" t="s">
        <v>115</v>
      </c>
      <c r="C114" s="21" t="s">
        <v>7</v>
      </c>
      <c r="D114" s="56" t="s">
        <v>44</v>
      </c>
      <c r="E114" s="54"/>
      <c r="F114" s="57">
        <v>0.41</v>
      </c>
      <c r="G114" s="58">
        <f t="shared" si="25"/>
        <v>0</v>
      </c>
      <c r="H114" s="59">
        <v>0.37</v>
      </c>
      <c r="I114" s="12">
        <f t="shared" si="26"/>
        <v>0.41070000000000001</v>
      </c>
    </row>
    <row r="115" spans="2:9" ht="15.75" customHeight="1" x14ac:dyDescent="0.25">
      <c r="B115" s="88"/>
      <c r="C115" s="89"/>
      <c r="D115" s="89"/>
      <c r="E115" s="90" t="s">
        <v>82</v>
      </c>
      <c r="F115" s="90"/>
      <c r="G115" s="42">
        <f>SUM(G65:G114)</f>
        <v>0</v>
      </c>
      <c r="H115" s="11"/>
      <c r="I115" s="12"/>
    </row>
    <row r="116" spans="2:9" ht="15.75" customHeight="1" thickBot="1" x14ac:dyDescent="0.3">
      <c r="B116" s="85" t="s">
        <v>175</v>
      </c>
      <c r="C116" s="86"/>
      <c r="D116" s="86"/>
      <c r="E116" s="87" t="s">
        <v>81</v>
      </c>
      <c r="F116" s="87"/>
      <c r="G116" s="43">
        <f>G61</f>
        <v>0</v>
      </c>
      <c r="H116" s="11"/>
      <c r="I116" s="12"/>
    </row>
    <row r="117" spans="2:9" ht="20.100000000000001" customHeight="1" thickBot="1" x14ac:dyDescent="0.3">
      <c r="B117" s="74" t="s">
        <v>176</v>
      </c>
      <c r="C117" s="75"/>
      <c r="D117" s="75"/>
      <c r="E117" s="70" t="s">
        <v>85</v>
      </c>
      <c r="F117" s="70"/>
      <c r="G117" s="38">
        <f>G115+G116</f>
        <v>0</v>
      </c>
      <c r="H117" s="11"/>
      <c r="I117" s="12"/>
    </row>
    <row r="118" spans="2:9" ht="20.100000000000001" customHeight="1" x14ac:dyDescent="0.25">
      <c r="B118" s="76" t="s">
        <v>179</v>
      </c>
      <c r="C118" s="77"/>
      <c r="D118" s="77"/>
      <c r="E118" s="78"/>
      <c r="F118" s="78"/>
      <c r="G118" s="53"/>
      <c r="H118" s="11"/>
      <c r="I118" s="12"/>
    </row>
    <row r="119" spans="2:9" ht="20.100000000000001" customHeight="1" x14ac:dyDescent="0.25">
      <c r="B119" s="79" t="s">
        <v>177</v>
      </c>
      <c r="C119" s="80"/>
      <c r="D119" s="80"/>
      <c r="E119" s="81"/>
      <c r="F119" s="81"/>
      <c r="G119" s="51"/>
      <c r="H119" s="11"/>
      <c r="I119" s="12"/>
    </row>
    <row r="120" spans="2:9" ht="30" customHeight="1" thickBot="1" x14ac:dyDescent="0.3">
      <c r="B120" s="71" t="s">
        <v>178</v>
      </c>
      <c r="C120" s="72"/>
      <c r="D120" s="72"/>
      <c r="E120" s="73"/>
      <c r="F120" s="73"/>
      <c r="G120" s="52"/>
      <c r="H120" s="11"/>
      <c r="I120" s="12"/>
    </row>
    <row r="121" spans="2:9" ht="15" customHeight="1" x14ac:dyDescent="0.25">
      <c r="B121" s="67"/>
      <c r="C121" s="67"/>
      <c r="D121" s="67"/>
      <c r="E121" s="67"/>
      <c r="F121" s="67"/>
      <c r="G121" s="67"/>
      <c r="H121" s="11"/>
      <c r="I121" s="12"/>
    </row>
    <row r="122" spans="2:9" ht="15" customHeight="1" x14ac:dyDescent="0.25">
      <c r="B122" s="15"/>
      <c r="C122" s="15"/>
      <c r="D122" s="15"/>
      <c r="E122" s="15"/>
      <c r="F122" s="15"/>
      <c r="G122" s="15"/>
      <c r="H122" s="11"/>
      <c r="I122" s="12"/>
    </row>
    <row r="123" spans="2:9" ht="15" customHeight="1" x14ac:dyDescent="0.25">
      <c r="B123" s="15"/>
      <c r="C123" s="15"/>
      <c r="D123" s="15"/>
      <c r="E123" s="15"/>
      <c r="F123" s="15"/>
      <c r="G123" s="15"/>
      <c r="H123" s="11"/>
      <c r="I123" s="12"/>
    </row>
    <row r="124" spans="2:9" ht="15" customHeight="1" x14ac:dyDescent="0.25">
      <c r="B124" s="15"/>
      <c r="C124" s="15"/>
      <c r="D124" s="15"/>
      <c r="E124" s="15"/>
      <c r="F124" s="15"/>
      <c r="G124" s="15"/>
      <c r="H124" s="11"/>
      <c r="I124" s="12"/>
    </row>
    <row r="125" spans="2:9" ht="15" customHeight="1" x14ac:dyDescent="0.25">
      <c r="B125" s="15"/>
      <c r="C125" s="15"/>
      <c r="D125" s="15"/>
      <c r="E125" s="15"/>
      <c r="F125" s="15"/>
      <c r="G125" s="15"/>
      <c r="H125" s="11"/>
      <c r="I125" s="12"/>
    </row>
    <row r="126" spans="2:9" ht="15" customHeight="1" x14ac:dyDescent="0.25">
      <c r="B126" s="15"/>
      <c r="C126" s="15"/>
      <c r="D126" s="15"/>
      <c r="E126" s="15"/>
      <c r="F126" s="15"/>
      <c r="G126" s="15"/>
      <c r="H126" s="11"/>
      <c r="I126" s="12"/>
    </row>
    <row r="127" spans="2:9" ht="15" customHeight="1" x14ac:dyDescent="0.25">
      <c r="B127" s="15"/>
      <c r="C127" s="15"/>
      <c r="D127" s="15"/>
      <c r="E127" s="15"/>
      <c r="F127" s="15"/>
      <c r="G127" s="15"/>
      <c r="H127" s="11"/>
      <c r="I127" s="12"/>
    </row>
    <row r="128" spans="2:9" ht="15" customHeight="1" x14ac:dyDescent="0.25">
      <c r="B128" s="15"/>
      <c r="C128" s="15"/>
      <c r="D128" s="15"/>
      <c r="E128" s="15"/>
      <c r="F128" s="15"/>
      <c r="G128" s="15"/>
      <c r="H128" s="11"/>
      <c r="I128" s="12"/>
    </row>
    <row r="129" spans="2:9" ht="15" customHeight="1" x14ac:dyDescent="0.25">
      <c r="B129" s="15"/>
      <c r="C129" s="15"/>
      <c r="D129" s="15"/>
      <c r="E129" s="15"/>
      <c r="F129" s="15"/>
      <c r="G129" s="15"/>
      <c r="H129" s="11"/>
      <c r="I129" s="12"/>
    </row>
    <row r="130" spans="2:9" ht="15" customHeight="1" x14ac:dyDescent="0.25">
      <c r="B130" s="15"/>
      <c r="C130" s="15"/>
      <c r="D130" s="15"/>
      <c r="E130" s="15"/>
      <c r="F130" s="15"/>
      <c r="G130" s="15"/>
      <c r="H130" s="11"/>
      <c r="I130" s="12"/>
    </row>
    <row r="131" spans="2:9" ht="15.75" x14ac:dyDescent="0.25">
      <c r="B131" s="15"/>
      <c r="C131" s="15"/>
      <c r="D131" s="15"/>
      <c r="E131" s="15"/>
      <c r="F131" s="15"/>
      <c r="G131" s="15"/>
      <c r="H131" s="15"/>
      <c r="I131" s="15"/>
    </row>
    <row r="132" spans="2:9" ht="15.75" x14ac:dyDescent="0.25">
      <c r="B132" s="15"/>
      <c r="C132" s="15"/>
      <c r="D132" s="15"/>
      <c r="E132" s="15"/>
      <c r="F132" s="15"/>
      <c r="G132" s="15"/>
      <c r="H132" s="15"/>
      <c r="I132" s="15"/>
    </row>
    <row r="133" spans="2:9" ht="15.75" x14ac:dyDescent="0.25">
      <c r="B133" s="15"/>
      <c r="C133" s="15"/>
      <c r="D133" s="15"/>
      <c r="E133" s="15"/>
      <c r="F133" s="15"/>
      <c r="G133" s="15"/>
      <c r="H133" s="15"/>
      <c r="I133" s="15"/>
    </row>
    <row r="134" spans="2:9" ht="15.75" x14ac:dyDescent="0.25">
      <c r="B134" s="15"/>
      <c r="C134" s="15"/>
      <c r="D134" s="15"/>
      <c r="E134" s="15"/>
      <c r="F134" s="15"/>
      <c r="G134" s="15"/>
      <c r="H134" s="15"/>
      <c r="I134" s="15"/>
    </row>
    <row r="135" spans="2:9" ht="15.75" x14ac:dyDescent="0.25">
      <c r="B135" s="15"/>
      <c r="C135" s="15"/>
      <c r="D135" s="15"/>
      <c r="E135" s="15"/>
      <c r="F135" s="15"/>
      <c r="G135" s="15"/>
      <c r="H135" s="15"/>
      <c r="I135" s="15"/>
    </row>
    <row r="136" spans="2:9" ht="15.75" x14ac:dyDescent="0.25">
      <c r="B136" s="15"/>
      <c r="C136" s="15"/>
      <c r="D136" s="15"/>
      <c r="E136" s="15"/>
      <c r="F136" s="15"/>
      <c r="G136" s="15"/>
      <c r="H136" s="15"/>
      <c r="I136" s="15"/>
    </row>
    <row r="137" spans="2:9" ht="15.75" x14ac:dyDescent="0.25">
      <c r="B137" s="15"/>
      <c r="C137" s="15"/>
      <c r="D137" s="15"/>
      <c r="E137" s="15"/>
      <c r="F137" s="15"/>
      <c r="G137" s="15"/>
      <c r="H137" s="15"/>
      <c r="I137" s="15"/>
    </row>
    <row r="138" spans="2:9" ht="15.75" x14ac:dyDescent="0.25">
      <c r="B138" s="15"/>
      <c r="C138" s="15"/>
      <c r="D138" s="15"/>
      <c r="E138" s="15"/>
      <c r="F138" s="15"/>
      <c r="G138" s="15"/>
      <c r="H138" s="15"/>
      <c r="I138" s="15"/>
    </row>
    <row r="139" spans="2:9" ht="15.75" x14ac:dyDescent="0.25">
      <c r="B139" s="15"/>
      <c r="C139" s="15"/>
      <c r="D139" s="15"/>
      <c r="E139" s="15"/>
      <c r="F139" s="15"/>
      <c r="G139" s="15"/>
      <c r="H139" s="15"/>
      <c r="I139" s="15"/>
    </row>
    <row r="140" spans="2:9" ht="15.75" x14ac:dyDescent="0.25">
      <c r="B140" s="15"/>
      <c r="C140" s="15"/>
      <c r="D140" s="15"/>
      <c r="E140" s="15"/>
      <c r="F140" s="15"/>
      <c r="G140" s="15"/>
      <c r="H140" s="15"/>
      <c r="I140" s="15"/>
    </row>
    <row r="141" spans="2:9" ht="15.75" x14ac:dyDescent="0.25">
      <c r="B141" s="15"/>
      <c r="C141" s="15"/>
      <c r="D141" s="15"/>
      <c r="E141" s="15"/>
      <c r="F141" s="15"/>
      <c r="G141" s="15"/>
      <c r="H141" s="15"/>
      <c r="I141" s="15"/>
    </row>
    <row r="142" spans="2:9" ht="15.75" x14ac:dyDescent="0.25">
      <c r="B142" s="15"/>
      <c r="C142" s="15"/>
      <c r="D142" s="15"/>
      <c r="E142" s="15"/>
      <c r="F142" s="15"/>
      <c r="G142" s="15"/>
      <c r="H142" s="15"/>
      <c r="I142" s="15"/>
    </row>
    <row r="143" spans="2:9" ht="15.75" x14ac:dyDescent="0.25">
      <c r="B143" s="15"/>
      <c r="C143" s="15"/>
      <c r="D143" s="15"/>
      <c r="E143" s="15"/>
      <c r="F143" s="15"/>
      <c r="G143" s="15"/>
      <c r="H143" s="15"/>
      <c r="I143" s="15"/>
    </row>
    <row r="144" spans="2:9" ht="15.75" x14ac:dyDescent="0.25">
      <c r="B144" s="15"/>
      <c r="C144" s="15"/>
      <c r="D144" s="15"/>
      <c r="E144" s="15"/>
      <c r="F144" s="15"/>
      <c r="G144" s="15"/>
      <c r="H144" s="15"/>
      <c r="I144" s="15"/>
    </row>
    <row r="145" spans="2:9" ht="15.75" x14ac:dyDescent="0.25">
      <c r="B145" s="15"/>
      <c r="C145" s="15"/>
      <c r="D145" s="15"/>
      <c r="E145" s="15"/>
      <c r="F145" s="15"/>
      <c r="G145" s="15"/>
      <c r="H145" s="15"/>
      <c r="I145" s="15"/>
    </row>
    <row r="146" spans="2:9" ht="15.75" x14ac:dyDescent="0.25">
      <c r="B146" s="15"/>
      <c r="C146" s="15"/>
      <c r="D146" s="15"/>
      <c r="E146" s="15"/>
      <c r="F146" s="15"/>
      <c r="G146" s="15"/>
      <c r="H146" s="15"/>
      <c r="I146" s="15"/>
    </row>
    <row r="147" spans="2:9" ht="15.75" x14ac:dyDescent="0.25">
      <c r="B147" s="15"/>
      <c r="C147" s="15"/>
      <c r="D147" s="15"/>
      <c r="E147" s="15"/>
      <c r="F147" s="15"/>
      <c r="G147" s="15"/>
      <c r="H147" s="15"/>
      <c r="I147" s="15"/>
    </row>
    <row r="148" spans="2:9" ht="15.75" x14ac:dyDescent="0.25">
      <c r="B148" s="15"/>
      <c r="C148" s="15"/>
      <c r="D148" s="15"/>
      <c r="E148" s="15"/>
      <c r="F148" s="15"/>
      <c r="G148" s="15"/>
      <c r="H148" s="15"/>
      <c r="I148" s="15"/>
    </row>
    <row r="149" spans="2:9" ht="15.75" x14ac:dyDescent="0.25">
      <c r="B149" s="15"/>
      <c r="C149" s="15"/>
      <c r="D149" s="15"/>
      <c r="E149" s="15"/>
      <c r="F149" s="15"/>
      <c r="G149" s="15"/>
      <c r="H149" s="15"/>
      <c r="I149" s="15"/>
    </row>
    <row r="150" spans="2:9" ht="15.75" x14ac:dyDescent="0.25">
      <c r="B150" s="15"/>
      <c r="C150" s="15"/>
      <c r="D150" s="15"/>
      <c r="E150" s="15"/>
      <c r="F150" s="15"/>
      <c r="G150" s="15"/>
      <c r="H150" s="15"/>
      <c r="I150" s="15"/>
    </row>
    <row r="151" spans="2:9" ht="15.75" x14ac:dyDescent="0.25">
      <c r="B151" s="15"/>
      <c r="C151" s="15"/>
      <c r="D151" s="15"/>
      <c r="E151" s="15"/>
      <c r="F151" s="15"/>
      <c r="G151" s="15"/>
      <c r="H151" s="15"/>
      <c r="I151" s="15"/>
    </row>
    <row r="152" spans="2:9" ht="15.75" x14ac:dyDescent="0.25">
      <c r="B152" s="15"/>
      <c r="C152" s="15"/>
      <c r="D152" s="15"/>
      <c r="E152" s="15"/>
      <c r="F152" s="15"/>
      <c r="G152" s="15"/>
      <c r="H152" s="15"/>
      <c r="I152" s="15"/>
    </row>
    <row r="153" spans="2:9" ht="15.75" x14ac:dyDescent="0.25">
      <c r="B153" s="15"/>
      <c r="C153" s="15"/>
      <c r="D153" s="15"/>
      <c r="E153" s="15"/>
      <c r="F153" s="15"/>
      <c r="G153" s="15"/>
      <c r="H153" s="15"/>
      <c r="I153" s="15"/>
    </row>
  </sheetData>
  <mergeCells count="22">
    <mergeCell ref="E115:F115"/>
    <mergeCell ref="B1:G1"/>
    <mergeCell ref="B2:E2"/>
    <mergeCell ref="F2:G2"/>
    <mergeCell ref="B3:E3"/>
    <mergeCell ref="F3:G3"/>
    <mergeCell ref="B121:G121"/>
    <mergeCell ref="B61:D61"/>
    <mergeCell ref="E61:F61"/>
    <mergeCell ref="B120:D120"/>
    <mergeCell ref="E120:F120"/>
    <mergeCell ref="B117:D117"/>
    <mergeCell ref="E117:F117"/>
    <mergeCell ref="B118:D118"/>
    <mergeCell ref="E118:F118"/>
    <mergeCell ref="B119:D119"/>
    <mergeCell ref="E119:F119"/>
    <mergeCell ref="B62:E62"/>
    <mergeCell ref="F62:G62"/>
    <mergeCell ref="B116:D116"/>
    <mergeCell ref="E116:F116"/>
    <mergeCell ref="B115:D115"/>
  </mergeCells>
  <hyperlinks>
    <hyperlink ref="B119" r:id="rId1" display="https://cart-us.na.org/" xr:uid="{1FA048C7-668D-4B5E-9E05-1A5B8A5A26D3}"/>
    <hyperlink ref="B120" r:id="rId2" display="https://svgna.org/" xr:uid="{52EA2C8D-243E-46A8-ABDE-D35EB7BB12AA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 ORDER SPANISH</vt:lpstr>
      <vt:lpstr>'LIT ORDER SPANISH'!Print_Area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2026-05-27T14:28:40Z</cp:lastPrinted>
  <dcterms:created xsi:type="dcterms:W3CDTF">2015-06-05T18:17:20Z</dcterms:created>
  <dcterms:modified xsi:type="dcterms:W3CDTF">2026-05-27T14:28:49Z</dcterms:modified>
</cp:coreProperties>
</file>