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baz\Downloads\"/>
    </mc:Choice>
  </mc:AlternateContent>
  <xr:revisionPtr revIDLastSave="0" documentId="13_ncr:1_{4E1C31AC-3B30-4CF2-9660-F4E6535DA80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NGLISH-SPECIAL" sheetId="4" r:id="rId1"/>
  </sheets>
  <definedNames>
    <definedName name="_xlnm.Print_Area" localSheetId="0">'ENGLISH-SPECIAL'!$A$1:$G$137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20" i="4"/>
  <c r="G21" i="4"/>
  <c r="G23" i="4"/>
  <c r="G24" i="4"/>
  <c r="G25" i="4"/>
  <c r="G26" i="4"/>
  <c r="G27" i="4"/>
  <c r="G28" i="4"/>
  <c r="G29" i="4"/>
  <c r="G30" i="4"/>
  <c r="G31" i="4"/>
  <c r="G32" i="4"/>
  <c r="G33" i="4"/>
  <c r="G35" i="4"/>
  <c r="G36" i="4"/>
  <c r="G37" i="4"/>
  <c r="G38" i="4"/>
  <c r="G40" i="4"/>
  <c r="G41" i="4"/>
  <c r="G43" i="4"/>
  <c r="G44" i="4"/>
  <c r="G45" i="4"/>
  <c r="G46" i="4"/>
  <c r="G47" i="4"/>
  <c r="G48" i="4"/>
  <c r="G50" i="4"/>
  <c r="G51" i="4"/>
  <c r="G52" i="4"/>
  <c r="G53" i="4"/>
  <c r="G54" i="4"/>
  <c r="G55" i="4"/>
  <c r="G57" i="4"/>
  <c r="G58" i="4"/>
  <c r="G59" i="4"/>
  <c r="G60" i="4"/>
  <c r="G61" i="4"/>
  <c r="G62" i="4"/>
  <c r="G63" i="4"/>
  <c r="G64" i="4"/>
  <c r="G65" i="4"/>
  <c r="G67" i="4"/>
  <c r="G68" i="4"/>
  <c r="G6" i="4"/>
  <c r="I131" i="4" l="1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I123" i="4"/>
  <c r="G123" i="4"/>
  <c r="I122" i="4"/>
  <c r="G122" i="4"/>
  <c r="I121" i="4"/>
  <c r="G121" i="4"/>
  <c r="I120" i="4"/>
  <c r="G120" i="4"/>
  <c r="I119" i="4"/>
  <c r="G119" i="4"/>
  <c r="I118" i="4"/>
  <c r="G118" i="4"/>
  <c r="I117" i="4"/>
  <c r="G117" i="4"/>
  <c r="I116" i="4"/>
  <c r="G116" i="4"/>
  <c r="I115" i="4"/>
  <c r="G115" i="4"/>
  <c r="I114" i="4"/>
  <c r="G114" i="4"/>
  <c r="I113" i="4"/>
  <c r="G113" i="4"/>
  <c r="I112" i="4"/>
  <c r="G112" i="4"/>
  <c r="I111" i="4"/>
  <c r="G111" i="4"/>
  <c r="I110" i="4"/>
  <c r="G110" i="4"/>
  <c r="I109" i="4"/>
  <c r="G109" i="4"/>
  <c r="I108" i="4"/>
  <c r="G108" i="4"/>
  <c r="I107" i="4"/>
  <c r="G107" i="4"/>
  <c r="I105" i="4"/>
  <c r="G105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68" i="4"/>
  <c r="I67" i="4"/>
  <c r="I65" i="4"/>
  <c r="I64" i="4"/>
  <c r="I63" i="4"/>
  <c r="I62" i="4"/>
  <c r="I61" i="4"/>
  <c r="I60" i="4"/>
  <c r="I59" i="4"/>
  <c r="I58" i="4"/>
  <c r="I57" i="4"/>
  <c r="I55" i="4"/>
  <c r="I54" i="4"/>
  <c r="I53" i="4"/>
  <c r="I52" i="4"/>
  <c r="I51" i="4"/>
  <c r="I50" i="4"/>
  <c r="I48" i="4"/>
  <c r="I47" i="4"/>
  <c r="I46" i="4"/>
  <c r="I45" i="4"/>
  <c r="I44" i="4"/>
  <c r="I43" i="4"/>
  <c r="I41" i="4"/>
  <c r="I40" i="4"/>
  <c r="I38" i="4"/>
  <c r="I37" i="4"/>
  <c r="I36" i="4"/>
  <c r="I35" i="4"/>
  <c r="I21" i="4"/>
  <c r="I20" i="4"/>
  <c r="I14" i="4"/>
  <c r="I13" i="4"/>
  <c r="I12" i="4"/>
  <c r="I11" i="4"/>
  <c r="I10" i="4"/>
  <c r="I9" i="4"/>
  <c r="I8" i="4"/>
  <c r="I104" i="4" l="1"/>
  <c r="G104" i="4"/>
  <c r="G132" i="4" s="1"/>
  <c r="G69" i="4"/>
  <c r="G133" i="4" l="1"/>
  <c r="G134" i="4" s="1"/>
</calcChain>
</file>

<file path=xl/sharedStrings.xml><?xml version="1.0" encoding="utf-8"?>
<sst xmlns="http://schemas.openxmlformats.org/spreadsheetml/2006/main" count="327" uniqueCount="178">
  <si>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</si>
  <si>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</si>
  <si>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</si>
  <si>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</si>
  <si>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</si>
  <si>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</si>
  <si>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</si>
  <si>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</si>
  <si>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</si>
  <si>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</si>
  <si>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</si>
  <si>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</si>
  <si>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</si>
  <si>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</si>
  <si>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</si>
  <si>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</si>
  <si>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BOOKS</t>
  </si>
  <si>
    <t>BOOKLETS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</si>
  <si>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</si>
  <si>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</si>
  <si>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</si>
  <si>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</si>
  <si>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</si>
  <si>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</si>
  <si>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</si>
  <si>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</si>
  <si>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</si>
  <si>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</si>
  <si>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</si>
  <si>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</si>
  <si>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</si>
  <si>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</si>
  <si>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</si>
  <si>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</si>
  <si>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</si>
  <si>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</si>
  <si>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</si>
  <si>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</si>
  <si>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</si>
  <si>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</si>
  <si>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</si>
  <si>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</si>
  <si>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</si>
  <si>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</si>
  <si>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</si>
  <si>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</si>
  <si>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</si>
  <si>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</si>
  <si>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</si>
  <si>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</si>
  <si>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</si>
  <si>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</si>
  <si>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</si>
  <si>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</si>
  <si>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</si>
  <si>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</si>
  <si>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</si>
  <si>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</si>
  <si>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</si>
  <si>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</si>
  <si>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</si>
  <si>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</si>
  <si>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</si>
  <si>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</si>
  <si>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</si>
  <si>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</si>
  <si>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</si>
  <si>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</si>
  <si>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</si>
  <si>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</si>
  <si>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</si>
  <si>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</si>
  <si>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</si>
  <si>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</si>
  <si>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</si>
  <si>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</si>
  <si>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</si>
  <si>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</si>
  <si>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</si>
  <si>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</si>
  <si>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</si>
  <si>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</si>
  <si>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</si>
  <si>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</si>
  <si>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</si>
  <si>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</si>
  <si>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</si>
  <si>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</si>
  <si>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</si>
  <si>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</si>
  <si>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</si>
  <si>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</si>
  <si>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</si>
  <si>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</si>
  <si>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</si>
  <si>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</si>
  <si>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</si>
  <si>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</si>
  <si>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</si>
  <si>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</si>
  <si>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</si>
  <si>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</si>
  <si>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</si>
  <si>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</si>
  <si>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</si>
  <si>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</si>
  <si>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</si>
  <si>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</si>
  <si>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</si>
  <si>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</si>
  <si>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</si>
  <si>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</si>
  <si>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</si>
  <si>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</si>
  <si>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</si>
  <si>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</si>
  <si>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Additional Needs Resource Information</t>
  </si>
  <si>
    <t>Institutional Group Guide</t>
  </si>
  <si>
    <t>Planning Basics</t>
  </si>
  <si>
    <t>Phoneline Basics</t>
  </si>
  <si>
    <t>Virtual Meeting Basics</t>
  </si>
  <si>
    <t>Social Media</t>
  </si>
  <si>
    <t>Membership Survey</t>
  </si>
  <si>
    <t>Information About NA</t>
  </si>
  <si>
    <t>European Membership Survey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</si>
  <si>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</si>
  <si>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</si>
  <si>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</si>
  <si>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</si>
  <si>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</si>
  <si>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</si>
  <si>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</si>
  <si>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</si>
  <si>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</si>
  <si>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</si>
  <si>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</si>
  <si>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</si>
  <si>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</si>
  <si>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</si>
  <si>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</si>
  <si>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</si>
  <si>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</si>
  <si>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</si>
  <si>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</si>
  <si>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</si>
  <si>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</si>
  <si>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</si>
  <si>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</si>
  <si>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</si>
  <si>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</si>
  <si>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</si>
  <si>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</si>
  <si>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</si>
  <si>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</si>
  <si>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</si>
  <si>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</si>
  <si>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</si>
  <si>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</si>
  <si>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</si>
  <si>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</si>
  <si>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</si>
  <si>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</si>
  <si>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</si>
  <si>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</si>
  <si>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</si>
  <si>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</si>
  <si>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</si>
  <si>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</si>
  <si>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</si>
  <si>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</si>
  <si>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</si>
  <si>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</si>
  <si>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</si>
  <si>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</si>
  <si>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</si>
  <si>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</si>
  <si>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</si>
  <si>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SVGNA LITERATURE ORDER FORM - ENGLISH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</si>
</sst>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44" fontId="4" fillId="0" borderId="0" xfId="1" applyFont="1"/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4" fontId="3" fillId="0" borderId="9" xfId="0" applyNumberFormat="1" applyFont="1" applyBorder="1"/>
    <xf numFmtId="44" fontId="4" fillId="2" borderId="13" xfId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44" fontId="3" fillId="0" borderId="13" xfId="0" applyNumberFormat="1" applyFont="1" applyBorder="1"/>
    <xf numFmtId="44" fontId="3" fillId="5" borderId="17" xfId="0" applyNumberFormat="1" applyFont="1" applyFill="1" applyBorder="1"/>
    <xf numFmtId="44" fontId="3" fillId="0" borderId="19" xfId="0" applyNumberFormat="1" applyFont="1" applyBorder="1"/>
    <xf numFmtId="44" fontId="3" fillId="5" borderId="11" xfId="0" applyNumberFormat="1" applyFont="1" applyFill="1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Fill="1" applyBorder="1" applyAlignment="1">
      <alignment horizontal="center"/>
    </xf>
    <xf numFmtId="44" fontId="4" fillId="0" borderId="13" xfId="0" applyNumberFormat="1" applyFont="1" applyBorder="1"/>
    <xf numFmtId="44" fontId="4" fillId="0" borderId="0" xfId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Border="1"/>
    <xf numFmtId="44" fontId="4" fillId="0" borderId="5" xfId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Fill="1" applyBorder="1" applyAlignment="1">
      <alignment horizontal="center" wrapText="1"/>
    </xf>
    <xf numFmtId="44" fontId="4" fillId="0" borderId="0" xfId="1" applyFont="1" applyFill="1" applyAlignment="1">
      <alignment wrapText="1"/>
    </xf>
    <xf numFmtId="44" fontId="4" fillId="0" borderId="0" xfId="0" applyNumberFormat="1" applyFont="1" applyAlignment="1">
      <alignment wrapText="1"/>
    </xf>
    <xf numFmtId="0" fontId="4" fillId="0" borderId="26" xfId="0" applyFont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5" fillId="0" borderId="15" xfId="2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22" xfId="2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830D-C226-4C45-B7DA-2AD06183E3CA}">
  <dimension ref="B1:L166"/>
  <sheetViews>
    <sheetView tabSelected="1" topLeftCell="B1" zoomScaleNormal="100" workbookViewId="0">
      <selection activeCell="E6" sqref="E6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140625" customWidth="1"/>
  </cols>
  <sheetData>
    <row r="1" spans="2:12" ht="17.100000000000001" customHeight="1" thickBot="1" x14ac:dyDescent="0.3">
      <c r="B1" s="78" t="s">
        <v>177</v>
      </c>
      <c r="C1" s="79"/>
      <c r="D1" s="79"/>
      <c r="E1" s="79"/>
      <c r="F1" s="79"/>
      <c r="G1" s="80"/>
    </row>
    <row r="2" spans="2:12" ht="17.100000000000001" customHeight="1" x14ac:dyDescent="0.25">
      <c r="B2" s="81" t="s">
        <v>10</v>
      </c>
      <c r="C2" s="82"/>
      <c r="D2" s="82"/>
      <c r="E2" s="83"/>
      <c r="F2" s="84" t="s">
        <v>2</v>
      </c>
      <c r="G2" s="85"/>
      <c r="I2">
        <v>113</v>
      </c>
    </row>
    <row r="3" spans="2:12" ht="17.100000000000001" customHeight="1" x14ac:dyDescent="0.25">
      <c r="B3" s="86" t="s">
        <v>1</v>
      </c>
      <c r="C3" s="87"/>
      <c r="D3" s="87"/>
      <c r="E3" s="88"/>
      <c r="F3" s="89" t="s">
        <v>5</v>
      </c>
      <c r="G3" s="90"/>
      <c r="J3" s="1"/>
      <c r="K3" s="1"/>
    </row>
    <row r="4" spans="2:12" ht="24.95" customHeight="1" x14ac:dyDescent="0.25">
      <c r="B4" s="39" t="s">
        <v>3</v>
      </c>
      <c r="C4" s="42" t="s">
        <v>6</v>
      </c>
      <c r="D4" s="40" t="s">
        <v>0</v>
      </c>
      <c r="E4" s="42" t="s">
        <v>20</v>
      </c>
      <c r="F4" s="40" t="s">
        <v>4</v>
      </c>
      <c r="G4" s="41" t="s">
        <v>35</v>
      </c>
      <c r="H4" s="20" t="s">
        <v>8</v>
      </c>
      <c r="I4" s="4" t="s">
        <v>9</v>
      </c>
    </row>
    <row r="5" spans="2:12" ht="14.1" customHeight="1" x14ac:dyDescent="0.25">
      <c r="B5" s="21"/>
      <c r="C5" s="5"/>
      <c r="D5" s="19" t="s">
        <v>16</v>
      </c>
      <c r="E5" s="5"/>
      <c r="F5" s="6"/>
      <c r="G5" s="22"/>
      <c r="H5" s="7"/>
      <c r="I5" s="8"/>
    </row>
    <row r="6" spans="2:12" ht="14.1" customHeight="1" x14ac:dyDescent="0.25">
      <c r="B6" s="23" t="s">
        <v>11</v>
      </c>
      <c r="C6" s="43" t="s">
        <v>19</v>
      </c>
      <c r="D6" s="47" t="s">
        <v>133</v>
      </c>
      <c r="E6" s="45"/>
      <c r="F6" s="48">
        <v>17.37</v>
      </c>
      <c r="G6" s="49">
        <f>E6*F6</f>
        <v>0</v>
      </c>
      <c r="H6" s="50">
        <v>15.65</v>
      </c>
      <c r="I6" s="11">
        <v>17.371500000000001</v>
      </c>
    </row>
    <row r="7" spans="2:12" ht="14.1" customHeight="1" x14ac:dyDescent="0.25">
      <c r="B7" s="23" t="s">
        <v>12</v>
      </c>
      <c r="C7" s="43" t="s">
        <v>19</v>
      </c>
      <c r="D7" s="47" t="s">
        <v>134</v>
      </c>
      <c r="E7" s="45"/>
      <c r="F7" s="48">
        <v>23.64</v>
      </c>
      <c r="G7" s="49">
        <f t="shared" ref="G7:G68" si="0">E7*F7</f>
        <v>0</v>
      </c>
      <c r="H7" s="50">
        <v>21.3</v>
      </c>
      <c r="I7" s="11">
        <v>23.643000000000004</v>
      </c>
      <c r="L7" t="s">
        <v>164</v>
      </c>
    </row>
    <row r="8" spans="2:12" ht="14.1" customHeight="1" x14ac:dyDescent="0.25">
      <c r="B8" s="23">
        <v>1106</v>
      </c>
      <c r="C8" s="43" t="s">
        <v>19</v>
      </c>
      <c r="D8" s="47" t="s">
        <v>135</v>
      </c>
      <c r="E8" s="45"/>
      <c r="F8" s="48">
        <v>17.37</v>
      </c>
      <c r="G8" s="49">
        <f t="shared" si="0"/>
        <v>0</v>
      </c>
      <c r="H8" s="50">
        <v>15.65</v>
      </c>
      <c r="I8" s="11">
        <f t="shared" ref="I8:I14" si="1">H8*1.11</f>
        <v>17.371500000000001</v>
      </c>
    </row>
    <row r="9" spans="2:12" ht="14.1" customHeight="1" x14ac:dyDescent="0.25">
      <c r="B9" s="23">
        <v>1107</v>
      </c>
      <c r="C9" s="43" t="s">
        <v>19</v>
      </c>
      <c r="D9" s="47" t="s">
        <v>136</v>
      </c>
      <c r="E9" s="45"/>
      <c r="F9" s="48">
        <v>39.409999999999997</v>
      </c>
      <c r="G9" s="49">
        <f t="shared" si="0"/>
        <v>0</v>
      </c>
      <c r="H9" s="50">
        <v>35.5</v>
      </c>
      <c r="I9" s="11">
        <f t="shared" si="1"/>
        <v>39.405000000000001</v>
      </c>
    </row>
    <row r="10" spans="2:12" ht="14.1" customHeight="1" x14ac:dyDescent="0.25">
      <c r="B10" s="23" t="s">
        <v>130</v>
      </c>
      <c r="C10" s="43" t="s">
        <v>19</v>
      </c>
      <c r="D10" s="47" t="s">
        <v>131</v>
      </c>
      <c r="E10" s="45"/>
      <c r="F10" s="48">
        <v>44.4</v>
      </c>
      <c r="G10" s="49">
        <f t="shared" si="0"/>
        <v>0</v>
      </c>
      <c r="H10" s="50">
        <v>40</v>
      </c>
      <c r="I10" s="11">
        <f t="shared" si="1"/>
        <v>44.400000000000006</v>
      </c>
    </row>
    <row r="11" spans="2:12" ht="14.1" customHeight="1" x14ac:dyDescent="0.25">
      <c r="B11" s="23" t="s">
        <v>13</v>
      </c>
      <c r="C11" s="43" t="s">
        <v>19</v>
      </c>
      <c r="D11" s="47" t="s">
        <v>137</v>
      </c>
      <c r="E11" s="45"/>
      <c r="F11" s="48">
        <v>22.2</v>
      </c>
      <c r="G11" s="49">
        <f t="shared" si="0"/>
        <v>0</v>
      </c>
      <c r="H11" s="50">
        <v>20</v>
      </c>
      <c r="I11" s="11">
        <f t="shared" si="1"/>
        <v>22.200000000000003</v>
      </c>
    </row>
    <row r="12" spans="2:12" ht="14.1" customHeight="1" x14ac:dyDescent="0.25">
      <c r="B12" s="23">
        <v>1113</v>
      </c>
      <c r="C12" s="43" t="s">
        <v>19</v>
      </c>
      <c r="D12" s="47" t="s">
        <v>138</v>
      </c>
      <c r="E12" s="45"/>
      <c r="F12" s="48">
        <v>14.21</v>
      </c>
      <c r="G12" s="49">
        <f t="shared" si="0"/>
        <v>0</v>
      </c>
      <c r="H12" s="50">
        <v>12.8</v>
      </c>
      <c r="I12" s="11">
        <f t="shared" si="1"/>
        <v>14.208000000000002</v>
      </c>
    </row>
    <row r="13" spans="2:12" ht="14.1" customHeight="1" x14ac:dyDescent="0.25">
      <c r="B13" s="23">
        <v>1114</v>
      </c>
      <c r="C13" s="43" t="s">
        <v>19</v>
      </c>
      <c r="D13" s="47" t="s">
        <v>139</v>
      </c>
      <c r="E13" s="45"/>
      <c r="F13" s="48">
        <v>26.36</v>
      </c>
      <c r="G13" s="49">
        <f t="shared" si="0"/>
        <v>0</v>
      </c>
      <c r="H13" s="50">
        <v>23.75</v>
      </c>
      <c r="I13" s="11">
        <f t="shared" si="1"/>
        <v>26.362500000000001</v>
      </c>
    </row>
    <row r="14" spans="2:12" ht="14.1" customHeight="1" x14ac:dyDescent="0.25">
      <c r="B14" s="23">
        <v>1121</v>
      </c>
      <c r="C14" s="43" t="s">
        <v>19</v>
      </c>
      <c r="D14" s="47" t="s">
        <v>14</v>
      </c>
      <c r="E14" s="45"/>
      <c r="F14" s="48">
        <v>16.649999999999999</v>
      </c>
      <c r="G14" s="49">
        <f t="shared" si="0"/>
        <v>0</v>
      </c>
      <c r="H14" s="50">
        <v>15</v>
      </c>
      <c r="I14" s="11">
        <f t="shared" si="1"/>
        <v>16.650000000000002</v>
      </c>
    </row>
    <row r="15" spans="2:12" ht="14.1" customHeight="1" x14ac:dyDescent="0.25">
      <c r="B15" s="23" t="s">
        <v>15</v>
      </c>
      <c r="C15" s="43" t="s">
        <v>19</v>
      </c>
      <c r="D15" s="47" t="s">
        <v>140</v>
      </c>
      <c r="E15" s="45"/>
      <c r="F15" s="48">
        <v>19.309999999999999</v>
      </c>
      <c r="G15" s="49">
        <f t="shared" si="0"/>
        <v>0</v>
      </c>
      <c r="H15" s="50">
        <v>17.399999999999999</v>
      </c>
      <c r="I15" s="11">
        <v>19.314</v>
      </c>
    </row>
    <row r="16" spans="2:12" ht="14.1" customHeight="1" x14ac:dyDescent="0.25">
      <c r="B16" s="23">
        <v>1144</v>
      </c>
      <c r="C16" s="43" t="s">
        <v>19</v>
      </c>
      <c r="D16" s="47" t="s">
        <v>141</v>
      </c>
      <c r="E16" s="45"/>
      <c r="F16" s="48">
        <v>13.65</v>
      </c>
      <c r="G16" s="49">
        <f t="shared" si="0"/>
        <v>0</v>
      </c>
      <c r="H16" s="50">
        <v>12.3</v>
      </c>
      <c r="I16" s="11">
        <v>13.653000000000002</v>
      </c>
    </row>
    <row r="17" spans="2:9" ht="14.1" customHeight="1" x14ac:dyDescent="0.25">
      <c r="B17" s="23">
        <v>1155</v>
      </c>
      <c r="C17" s="43" t="s">
        <v>19</v>
      </c>
      <c r="D17" s="47" t="s">
        <v>90</v>
      </c>
      <c r="E17" s="45"/>
      <c r="F17" s="48">
        <v>16.649999999999999</v>
      </c>
      <c r="G17" s="49">
        <f t="shared" si="0"/>
        <v>0</v>
      </c>
      <c r="H17" s="50">
        <v>15</v>
      </c>
      <c r="I17" s="11">
        <v>16.650000000000002</v>
      </c>
    </row>
    <row r="18" spans="2:9" ht="14.1" customHeight="1" x14ac:dyDescent="0.25">
      <c r="B18" s="23" t="s">
        <v>91</v>
      </c>
      <c r="C18" s="43" t="s">
        <v>19</v>
      </c>
      <c r="D18" s="47" t="s">
        <v>92</v>
      </c>
      <c r="E18" s="45"/>
      <c r="F18" s="48">
        <v>38.85</v>
      </c>
      <c r="G18" s="49">
        <f t="shared" si="0"/>
        <v>0</v>
      </c>
      <c r="H18" s="50">
        <v>35</v>
      </c>
      <c r="I18" s="11">
        <v>38.85</v>
      </c>
    </row>
    <row r="19" spans="2:9" ht="14.1" customHeight="1" x14ac:dyDescent="0.25">
      <c r="B19" s="21"/>
      <c r="C19" s="5"/>
      <c r="D19" s="19" t="s">
        <v>17</v>
      </c>
      <c r="E19" s="5"/>
      <c r="F19" s="6"/>
      <c r="G19" s="6"/>
      <c r="H19" s="12"/>
      <c r="I19" s="12"/>
    </row>
    <row r="20" spans="2:9" ht="14.1" customHeight="1" x14ac:dyDescent="0.25">
      <c r="B20" s="23">
        <v>1501</v>
      </c>
      <c r="C20" s="43" t="s">
        <v>19</v>
      </c>
      <c r="D20" s="47" t="s">
        <v>93</v>
      </c>
      <c r="E20" s="45"/>
      <c r="F20" s="48">
        <v>16.649999999999999</v>
      </c>
      <c r="G20" s="49">
        <f t="shared" si="0"/>
        <v>0</v>
      </c>
      <c r="H20" s="50">
        <v>15</v>
      </c>
      <c r="I20" s="11">
        <f t="shared" ref="I20:I21" si="2">H20*1.11</f>
        <v>16.650000000000002</v>
      </c>
    </row>
    <row r="21" spans="2:9" ht="14.1" customHeight="1" x14ac:dyDescent="0.25">
      <c r="B21" s="23" t="s">
        <v>94</v>
      </c>
      <c r="C21" s="43" t="s">
        <v>19</v>
      </c>
      <c r="D21" s="47" t="s">
        <v>95</v>
      </c>
      <c r="E21" s="45"/>
      <c r="F21" s="48">
        <v>38.85</v>
      </c>
      <c r="G21" s="49">
        <f t="shared" si="0"/>
        <v>0</v>
      </c>
      <c r="H21" s="50">
        <v>35</v>
      </c>
      <c r="I21" s="11">
        <f t="shared" si="2"/>
        <v>38.85</v>
      </c>
    </row>
    <row r="22" spans="2:9" ht="14.1" customHeight="1" x14ac:dyDescent="0.25">
      <c r="B22" s="21"/>
      <c r="C22" s="5"/>
      <c r="D22" s="19" t="s">
        <v>18</v>
      </c>
      <c r="E22" s="5"/>
      <c r="F22" s="6"/>
      <c r="G22" s="6"/>
      <c r="H22" s="7"/>
      <c r="I22" s="8"/>
    </row>
    <row r="23" spans="2:9" ht="14.1" customHeight="1" x14ac:dyDescent="0.25">
      <c r="B23" s="23" t="s">
        <v>21</v>
      </c>
      <c r="C23" s="43" t="s">
        <v>19</v>
      </c>
      <c r="D23" s="47" t="s">
        <v>142</v>
      </c>
      <c r="E23" s="45"/>
      <c r="F23" s="48">
        <v>16.809999999999999</v>
      </c>
      <c r="G23" s="49">
        <f t="shared" si="0"/>
        <v>0</v>
      </c>
      <c r="H23" s="50">
        <v>15.14</v>
      </c>
      <c r="I23" s="11">
        <v>16.805400000000002</v>
      </c>
    </row>
    <row r="24" spans="2:9" ht="14.1" customHeight="1" x14ac:dyDescent="0.25">
      <c r="B24" s="23" t="s">
        <v>22</v>
      </c>
      <c r="C24" s="43" t="s">
        <v>19</v>
      </c>
      <c r="D24" s="47" t="s">
        <v>143</v>
      </c>
      <c r="E24" s="45"/>
      <c r="F24" s="48">
        <v>0.28000000000000003</v>
      </c>
      <c r="G24" s="49">
        <f t="shared" si="0"/>
        <v>0</v>
      </c>
      <c r="H24" s="50">
        <v>0.25</v>
      </c>
      <c r="I24" s="11">
        <v>0.27750000000000002</v>
      </c>
    </row>
    <row r="25" spans="2:9" ht="14.1" customHeight="1" x14ac:dyDescent="0.25">
      <c r="B25" s="23" t="s">
        <v>23</v>
      </c>
      <c r="C25" s="43" t="s">
        <v>19</v>
      </c>
      <c r="D25" s="47" t="s">
        <v>144</v>
      </c>
      <c r="E25" s="45"/>
      <c r="F25" s="51">
        <v>0.37</v>
      </c>
      <c r="G25" s="49">
        <f t="shared" si="0"/>
        <v>0</v>
      </c>
      <c r="H25" s="50">
        <v>0.33</v>
      </c>
      <c r="I25" s="11">
        <v>0.36630000000000007</v>
      </c>
    </row>
    <row r="26" spans="2:9" ht="14.1" customHeight="1" x14ac:dyDescent="0.25">
      <c r="B26" s="23" t="s">
        <v>24</v>
      </c>
      <c r="C26" s="43" t="s">
        <v>19</v>
      </c>
      <c r="D26" s="47" t="s">
        <v>145</v>
      </c>
      <c r="E26" s="45"/>
      <c r="F26" s="48">
        <v>0.28000000000000003</v>
      </c>
      <c r="G26" s="49">
        <f t="shared" si="0"/>
        <v>0</v>
      </c>
      <c r="H26" s="50">
        <v>0.25</v>
      </c>
      <c r="I26" s="11">
        <v>0.27750000000000002</v>
      </c>
    </row>
    <row r="27" spans="2:9" ht="14.1" customHeight="1" x14ac:dyDescent="0.25">
      <c r="B27" s="23" t="s">
        <v>25</v>
      </c>
      <c r="C27" s="43" t="s">
        <v>19</v>
      </c>
      <c r="D27" s="47" t="s">
        <v>146</v>
      </c>
      <c r="E27" s="45"/>
      <c r="F27" s="48">
        <v>0.28000000000000003</v>
      </c>
      <c r="G27" s="49">
        <f t="shared" si="0"/>
        <v>0</v>
      </c>
      <c r="H27" s="50">
        <v>0.25</v>
      </c>
      <c r="I27" s="11">
        <v>0.27750000000000002</v>
      </c>
    </row>
    <row r="28" spans="2:9" ht="14.1" customHeight="1" x14ac:dyDescent="0.25">
      <c r="B28" s="23" t="s">
        <v>26</v>
      </c>
      <c r="C28" s="43" t="s">
        <v>19</v>
      </c>
      <c r="D28" s="47" t="s">
        <v>147</v>
      </c>
      <c r="E28" s="45"/>
      <c r="F28" s="48">
        <v>0.28000000000000003</v>
      </c>
      <c r="G28" s="49">
        <f t="shared" si="0"/>
        <v>0</v>
      </c>
      <c r="H28" s="50">
        <v>0.25</v>
      </c>
      <c r="I28" s="11">
        <v>0.27750000000000002</v>
      </c>
    </row>
    <row r="29" spans="2:9" ht="14.1" customHeight="1" x14ac:dyDescent="0.25">
      <c r="B29" s="23" t="s">
        <v>27</v>
      </c>
      <c r="C29" s="43" t="s">
        <v>19</v>
      </c>
      <c r="D29" s="47" t="s">
        <v>148</v>
      </c>
      <c r="E29" s="45"/>
      <c r="F29" s="48">
        <v>0.28000000000000003</v>
      </c>
      <c r="G29" s="49">
        <f t="shared" si="0"/>
        <v>0</v>
      </c>
      <c r="H29" s="50">
        <v>0.25</v>
      </c>
      <c r="I29" s="11">
        <v>0.27750000000000002</v>
      </c>
    </row>
    <row r="30" spans="2:9" ht="14.1" customHeight="1" x14ac:dyDescent="0.25">
      <c r="B30" s="23" t="s">
        <v>28</v>
      </c>
      <c r="C30" s="43" t="s">
        <v>19</v>
      </c>
      <c r="D30" s="47" t="s">
        <v>149</v>
      </c>
      <c r="E30" s="45"/>
      <c r="F30" s="48">
        <v>0.28000000000000003</v>
      </c>
      <c r="G30" s="49">
        <f t="shared" si="0"/>
        <v>0</v>
      </c>
      <c r="H30" s="50">
        <v>0.25</v>
      </c>
      <c r="I30" s="11">
        <v>0.27750000000000002</v>
      </c>
    </row>
    <row r="31" spans="2:9" ht="14.1" customHeight="1" x14ac:dyDescent="0.25">
      <c r="B31" s="23" t="s">
        <v>29</v>
      </c>
      <c r="C31" s="43" t="s">
        <v>19</v>
      </c>
      <c r="D31" s="47" t="s">
        <v>150</v>
      </c>
      <c r="E31" s="45"/>
      <c r="F31" s="48">
        <v>0.28000000000000003</v>
      </c>
      <c r="G31" s="49">
        <f t="shared" si="0"/>
        <v>0</v>
      </c>
      <c r="H31" s="50">
        <v>0.25</v>
      </c>
      <c r="I31" s="11">
        <v>0.27750000000000002</v>
      </c>
    </row>
    <row r="32" spans="2:9" ht="14.1" customHeight="1" x14ac:dyDescent="0.25">
      <c r="B32" s="23" t="s">
        <v>30</v>
      </c>
      <c r="C32" s="43" t="s">
        <v>19</v>
      </c>
      <c r="D32" s="47" t="s">
        <v>151</v>
      </c>
      <c r="E32" s="45"/>
      <c r="F32" s="48">
        <v>0.32</v>
      </c>
      <c r="G32" s="49">
        <f t="shared" si="0"/>
        <v>0</v>
      </c>
      <c r="H32" s="50">
        <v>0.28999999999999998</v>
      </c>
      <c r="I32" s="11">
        <v>0.32190000000000002</v>
      </c>
    </row>
    <row r="33" spans="2:12" ht="14.1" customHeight="1" x14ac:dyDescent="0.25">
      <c r="B33" s="23" t="s">
        <v>31</v>
      </c>
      <c r="C33" s="43" t="s">
        <v>19</v>
      </c>
      <c r="D33" s="47" t="s">
        <v>152</v>
      </c>
      <c r="E33" s="45"/>
      <c r="F33" s="48">
        <v>0.28000000000000003</v>
      </c>
      <c r="G33" s="49">
        <f t="shared" si="0"/>
        <v>0</v>
      </c>
      <c r="H33" s="50">
        <v>0.25</v>
      </c>
      <c r="I33" s="11">
        <v>0.27750000000000002</v>
      </c>
    </row>
    <row r="34" spans="2:12" ht="14.1" customHeight="1" x14ac:dyDescent="0.25">
      <c r="B34" s="21"/>
      <c r="C34" s="5"/>
      <c r="D34" s="19" t="s">
        <v>32</v>
      </c>
      <c r="E34" s="5"/>
      <c r="F34" s="6"/>
      <c r="G34" s="6"/>
      <c r="H34" s="7"/>
      <c r="I34" s="8"/>
    </row>
    <row r="35" spans="2:12" ht="14.1" customHeight="1" x14ac:dyDescent="0.25">
      <c r="B35" s="23" t="s">
        <v>33</v>
      </c>
      <c r="C35" s="43" t="s">
        <v>19</v>
      </c>
      <c r="D35" s="47" t="s">
        <v>34</v>
      </c>
      <c r="E35" s="45"/>
      <c r="F35" s="48">
        <v>1.02</v>
      </c>
      <c r="G35" s="49">
        <f t="shared" si="0"/>
        <v>0</v>
      </c>
      <c r="H35" s="50">
        <v>0.92</v>
      </c>
      <c r="I35" s="11">
        <f t="shared" ref="I35:I38" si="3">H35*1.11</f>
        <v>1.0212000000000001</v>
      </c>
    </row>
    <row r="36" spans="2:12" ht="14.1" customHeight="1" x14ac:dyDescent="0.25">
      <c r="B36" s="23">
        <v>8001</v>
      </c>
      <c r="C36" s="43" t="s">
        <v>19</v>
      </c>
      <c r="D36" s="47" t="s">
        <v>36</v>
      </c>
      <c r="E36" s="45"/>
      <c r="F36" s="48">
        <v>71.319999999999993</v>
      </c>
      <c r="G36" s="49">
        <f t="shared" si="0"/>
        <v>0</v>
      </c>
      <c r="H36" s="50">
        <v>64.25</v>
      </c>
      <c r="I36" s="11">
        <f t="shared" si="3"/>
        <v>71.31750000000001</v>
      </c>
    </row>
    <row r="37" spans="2:12" ht="14.1" customHeight="1" x14ac:dyDescent="0.25">
      <c r="B37" s="23">
        <v>8821</v>
      </c>
      <c r="C37" s="43" t="s">
        <v>19</v>
      </c>
      <c r="D37" s="47" t="s">
        <v>37</v>
      </c>
      <c r="E37" s="45"/>
      <c r="F37" s="48">
        <v>13.65</v>
      </c>
      <c r="G37" s="49">
        <f t="shared" si="0"/>
        <v>0</v>
      </c>
      <c r="H37" s="50">
        <v>12.3</v>
      </c>
      <c r="I37" s="11">
        <f t="shared" si="3"/>
        <v>13.653000000000002</v>
      </c>
    </row>
    <row r="38" spans="2:12" ht="14.1" customHeight="1" x14ac:dyDescent="0.25">
      <c r="B38" s="23">
        <v>8910</v>
      </c>
      <c r="C38" s="43" t="s">
        <v>19</v>
      </c>
      <c r="D38" s="47" t="s">
        <v>38</v>
      </c>
      <c r="E38" s="45"/>
      <c r="F38" s="48">
        <v>27.2</v>
      </c>
      <c r="G38" s="49">
        <f t="shared" si="0"/>
        <v>0</v>
      </c>
      <c r="H38" s="50">
        <v>24.5</v>
      </c>
      <c r="I38" s="11">
        <f t="shared" si="3"/>
        <v>27.195000000000004</v>
      </c>
    </row>
    <row r="39" spans="2:12" ht="14.1" customHeight="1" x14ac:dyDescent="0.25">
      <c r="B39" s="21"/>
      <c r="C39" s="5"/>
      <c r="D39" s="19" t="s">
        <v>39</v>
      </c>
      <c r="E39" s="5"/>
      <c r="F39" s="6"/>
      <c r="G39" s="6"/>
      <c r="H39" s="7"/>
      <c r="I39" s="8"/>
    </row>
    <row r="40" spans="2:12" ht="14.1" customHeight="1" x14ac:dyDescent="0.25">
      <c r="B40" s="23" t="s">
        <v>40</v>
      </c>
      <c r="C40" s="43" t="s">
        <v>19</v>
      </c>
      <c r="D40" s="47" t="s">
        <v>41</v>
      </c>
      <c r="E40" s="45"/>
      <c r="F40" s="48">
        <v>42.96</v>
      </c>
      <c r="G40" s="49">
        <f t="shared" si="0"/>
        <v>0</v>
      </c>
      <c r="H40" s="50">
        <v>38.700000000000003</v>
      </c>
      <c r="I40" s="11">
        <f t="shared" ref="I40:I41" si="4">H40*1.11</f>
        <v>42.957000000000008</v>
      </c>
    </row>
    <row r="41" spans="2:12" ht="14.1" customHeight="1" x14ac:dyDescent="0.25">
      <c r="B41" s="23" t="s">
        <v>42</v>
      </c>
      <c r="C41" s="43" t="s">
        <v>19</v>
      </c>
      <c r="D41" s="47" t="s">
        <v>43</v>
      </c>
      <c r="E41" s="45"/>
      <c r="F41" s="48">
        <v>37.57</v>
      </c>
      <c r="G41" s="49">
        <f t="shared" si="0"/>
        <v>0</v>
      </c>
      <c r="H41" s="50">
        <v>33.85</v>
      </c>
      <c r="I41" s="11">
        <f t="shared" si="4"/>
        <v>37.573500000000003</v>
      </c>
    </row>
    <row r="42" spans="2:12" ht="14.1" customHeight="1" x14ac:dyDescent="0.25">
      <c r="B42" s="21"/>
      <c r="C42" s="5"/>
      <c r="D42" s="19" t="s">
        <v>45</v>
      </c>
      <c r="E42" s="5"/>
      <c r="F42" s="6"/>
      <c r="G42" s="6"/>
      <c r="H42" s="7"/>
      <c r="I42" s="8"/>
    </row>
    <row r="43" spans="2:12" ht="14.1" customHeight="1" x14ac:dyDescent="0.25">
      <c r="B43" s="23" t="s">
        <v>44</v>
      </c>
      <c r="C43" s="43" t="s">
        <v>19</v>
      </c>
      <c r="D43" s="47" t="s">
        <v>153</v>
      </c>
      <c r="E43" s="45"/>
      <c r="F43" s="48">
        <v>4.8499999999999996</v>
      </c>
      <c r="G43" s="49">
        <f t="shared" si="0"/>
        <v>0</v>
      </c>
      <c r="H43" s="50">
        <v>4.37</v>
      </c>
      <c r="I43" s="11">
        <f t="shared" ref="I43:I48" si="5">H43*1.11</f>
        <v>4.8507000000000007</v>
      </c>
    </row>
    <row r="44" spans="2:12" ht="14.1" customHeight="1" x14ac:dyDescent="0.25">
      <c r="B44" s="23" t="s">
        <v>44</v>
      </c>
      <c r="C44" s="43" t="s">
        <v>19</v>
      </c>
      <c r="D44" s="47" t="s">
        <v>165</v>
      </c>
      <c r="E44" s="45"/>
      <c r="F44" s="48">
        <v>4.8499999999999996</v>
      </c>
      <c r="G44" s="49">
        <f t="shared" si="0"/>
        <v>0</v>
      </c>
      <c r="H44" s="50">
        <v>4.37</v>
      </c>
      <c r="I44" s="11">
        <f t="shared" si="5"/>
        <v>4.8507000000000007</v>
      </c>
    </row>
    <row r="45" spans="2:12" ht="14.1" customHeight="1" x14ac:dyDescent="0.25">
      <c r="B45" s="23" t="s">
        <v>44</v>
      </c>
      <c r="C45" s="43" t="s">
        <v>19</v>
      </c>
      <c r="D45" s="47" t="s">
        <v>165</v>
      </c>
      <c r="E45" s="45"/>
      <c r="F45" s="48">
        <v>4.8499999999999996</v>
      </c>
      <c r="G45" s="49">
        <f t="shared" si="0"/>
        <v>0</v>
      </c>
      <c r="H45" s="50">
        <v>4.37</v>
      </c>
      <c r="I45" s="11">
        <f t="shared" si="5"/>
        <v>4.8507000000000007</v>
      </c>
    </row>
    <row r="46" spans="2:12" ht="14.1" customHeight="1" x14ac:dyDescent="0.25">
      <c r="B46" s="23" t="s">
        <v>44</v>
      </c>
      <c r="C46" s="43" t="s">
        <v>19</v>
      </c>
      <c r="D46" s="47" t="s">
        <v>165</v>
      </c>
      <c r="E46" s="45"/>
      <c r="F46" s="48">
        <v>4.8499999999999996</v>
      </c>
      <c r="G46" s="49">
        <f t="shared" si="0"/>
        <v>0</v>
      </c>
      <c r="H46" s="50">
        <v>4.37</v>
      </c>
      <c r="I46" s="11">
        <f t="shared" si="5"/>
        <v>4.8507000000000007</v>
      </c>
    </row>
    <row r="47" spans="2:12" ht="14.1" customHeight="1" x14ac:dyDescent="0.25">
      <c r="B47" s="23">
        <v>6092</v>
      </c>
      <c r="C47" s="43" t="s">
        <v>19</v>
      </c>
      <c r="D47" s="47" t="s">
        <v>154</v>
      </c>
      <c r="E47" s="45"/>
      <c r="F47" s="48">
        <v>10.82</v>
      </c>
      <c r="G47" s="49">
        <f t="shared" si="0"/>
        <v>0</v>
      </c>
      <c r="H47" s="50">
        <v>9.75</v>
      </c>
      <c r="I47" s="11">
        <f t="shared" si="5"/>
        <v>10.822500000000002</v>
      </c>
    </row>
    <row r="48" spans="2:12" ht="14.1" customHeight="1" x14ac:dyDescent="0.25">
      <c r="B48" s="23">
        <v>6093</v>
      </c>
      <c r="C48" s="43" t="s">
        <v>19</v>
      </c>
      <c r="D48" s="47" t="s">
        <v>155</v>
      </c>
      <c r="E48" s="45"/>
      <c r="F48" s="48">
        <v>10.82</v>
      </c>
      <c r="G48" s="49">
        <f t="shared" si="0"/>
        <v>0</v>
      </c>
      <c r="H48" s="50">
        <v>9.75</v>
      </c>
      <c r="I48" s="11">
        <f t="shared" si="5"/>
        <v>10.822500000000002</v>
      </c>
      <c r="L48" t="s">
        <v>164</v>
      </c>
    </row>
    <row r="49" spans="2:9" ht="14.1" customHeight="1" x14ac:dyDescent="0.25">
      <c r="B49" s="21"/>
      <c r="C49" s="5"/>
      <c r="D49" s="19" t="s">
        <v>47</v>
      </c>
      <c r="E49" s="5"/>
      <c r="F49" s="6"/>
      <c r="G49" s="6"/>
      <c r="H49" s="7"/>
      <c r="I49" s="8"/>
    </row>
    <row r="50" spans="2:9" ht="14.1" customHeight="1" x14ac:dyDescent="0.25">
      <c r="B50" s="23" t="s">
        <v>46</v>
      </c>
      <c r="C50" s="43" t="s">
        <v>19</v>
      </c>
      <c r="D50" s="47" t="s">
        <v>156</v>
      </c>
      <c r="E50" s="45"/>
      <c r="F50" s="48">
        <v>16.93</v>
      </c>
      <c r="G50" s="49">
        <f t="shared" si="0"/>
        <v>0</v>
      </c>
      <c r="H50" s="50">
        <v>15.25</v>
      </c>
      <c r="I50" s="11">
        <f t="shared" ref="I50:I55" si="6">H50*1.11</f>
        <v>16.927500000000002</v>
      </c>
    </row>
    <row r="51" spans="2:9" ht="14.1" customHeight="1" x14ac:dyDescent="0.25">
      <c r="B51" s="23" t="s">
        <v>46</v>
      </c>
      <c r="C51" s="43" t="s">
        <v>19</v>
      </c>
      <c r="D51" s="47" t="s">
        <v>165</v>
      </c>
      <c r="E51" s="45"/>
      <c r="F51" s="48">
        <v>16.93</v>
      </c>
      <c r="G51" s="49">
        <f t="shared" si="0"/>
        <v>0</v>
      </c>
      <c r="H51" s="50">
        <v>15.25</v>
      </c>
      <c r="I51" s="11">
        <f t="shared" si="6"/>
        <v>16.927500000000002</v>
      </c>
    </row>
    <row r="52" spans="2:9" ht="14.1" customHeight="1" x14ac:dyDescent="0.25">
      <c r="B52" s="23" t="s">
        <v>46</v>
      </c>
      <c r="C52" s="43" t="s">
        <v>19</v>
      </c>
      <c r="D52" s="47" t="s">
        <v>165</v>
      </c>
      <c r="E52" s="45"/>
      <c r="F52" s="48">
        <v>16.93</v>
      </c>
      <c r="G52" s="49">
        <f t="shared" si="0"/>
        <v>0</v>
      </c>
      <c r="H52" s="50">
        <v>15.25</v>
      </c>
      <c r="I52" s="11">
        <f t="shared" si="6"/>
        <v>16.927500000000002</v>
      </c>
    </row>
    <row r="53" spans="2:9" ht="14.1" customHeight="1" x14ac:dyDescent="0.25">
      <c r="B53" s="23" t="s">
        <v>46</v>
      </c>
      <c r="C53" s="43" t="s">
        <v>19</v>
      </c>
      <c r="D53" s="47" t="s">
        <v>165</v>
      </c>
      <c r="E53" s="45"/>
      <c r="F53" s="48">
        <v>16.93</v>
      </c>
      <c r="G53" s="49">
        <f t="shared" si="0"/>
        <v>0</v>
      </c>
      <c r="H53" s="50">
        <v>15.25</v>
      </c>
      <c r="I53" s="11">
        <f t="shared" si="6"/>
        <v>16.927500000000002</v>
      </c>
    </row>
    <row r="54" spans="2:9" ht="14.1" customHeight="1" x14ac:dyDescent="0.25">
      <c r="B54" s="23" t="s">
        <v>46</v>
      </c>
      <c r="C54" s="43" t="s">
        <v>19</v>
      </c>
      <c r="D54" s="47" t="s">
        <v>165</v>
      </c>
      <c r="E54" s="45"/>
      <c r="F54" s="48">
        <v>16.93</v>
      </c>
      <c r="G54" s="49">
        <f t="shared" si="0"/>
        <v>0</v>
      </c>
      <c r="H54" s="50">
        <v>15.25</v>
      </c>
      <c r="I54" s="11">
        <f t="shared" si="6"/>
        <v>16.927500000000002</v>
      </c>
    </row>
    <row r="55" spans="2:9" ht="14.1" customHeight="1" x14ac:dyDescent="0.25">
      <c r="B55" s="24">
        <v>6090</v>
      </c>
      <c r="C55" s="44" t="s">
        <v>19</v>
      </c>
      <c r="D55" s="52" t="s">
        <v>157</v>
      </c>
      <c r="E55" s="46"/>
      <c r="F55" s="53">
        <v>10.82</v>
      </c>
      <c r="G55" s="49">
        <f t="shared" si="0"/>
        <v>0</v>
      </c>
      <c r="H55" s="50">
        <v>9.75</v>
      </c>
      <c r="I55" s="11">
        <f t="shared" si="6"/>
        <v>10.822500000000002</v>
      </c>
    </row>
    <row r="56" spans="2:9" ht="14.1" customHeight="1" x14ac:dyDescent="0.25">
      <c r="B56" s="27"/>
      <c r="C56" s="14"/>
      <c r="D56" s="15" t="s">
        <v>48</v>
      </c>
      <c r="E56" s="14"/>
      <c r="F56" s="16"/>
      <c r="G56" s="16"/>
      <c r="H56" s="7"/>
      <c r="I56" s="8"/>
    </row>
    <row r="57" spans="2:9" ht="14.1" customHeight="1" x14ac:dyDescent="0.25">
      <c r="B57" s="23" t="s">
        <v>49</v>
      </c>
      <c r="C57" s="43" t="s">
        <v>19</v>
      </c>
      <c r="D57" s="47" t="s">
        <v>158</v>
      </c>
      <c r="E57" s="45"/>
      <c r="F57" s="48">
        <v>31.75</v>
      </c>
      <c r="G57" s="49">
        <f t="shared" si="0"/>
        <v>0</v>
      </c>
      <c r="H57" s="50">
        <v>28.6</v>
      </c>
      <c r="I57" s="11">
        <f t="shared" ref="I57:I65" si="7">H57*1.11</f>
        <v>31.746000000000006</v>
      </c>
    </row>
    <row r="58" spans="2:9" ht="14.1" customHeight="1" x14ac:dyDescent="0.25">
      <c r="B58" s="23" t="s">
        <v>49</v>
      </c>
      <c r="C58" s="43" t="s">
        <v>19</v>
      </c>
      <c r="D58" s="47" t="s">
        <v>159</v>
      </c>
      <c r="E58" s="45"/>
      <c r="F58" s="48">
        <v>31.75</v>
      </c>
      <c r="G58" s="49">
        <f t="shared" si="0"/>
        <v>0</v>
      </c>
      <c r="H58" s="50">
        <v>28.6</v>
      </c>
      <c r="I58" s="11">
        <f t="shared" si="7"/>
        <v>31.746000000000006</v>
      </c>
    </row>
    <row r="59" spans="2:9" ht="14.1" customHeight="1" x14ac:dyDescent="0.25">
      <c r="B59" s="23" t="s">
        <v>49</v>
      </c>
      <c r="C59" s="43" t="s">
        <v>19</v>
      </c>
      <c r="D59" s="47" t="s">
        <v>176</v>
      </c>
      <c r="E59" s="45"/>
      <c r="F59" s="48">
        <v>31.75</v>
      </c>
      <c r="G59" s="49">
        <f t="shared" si="0"/>
        <v>0</v>
      </c>
      <c r="H59" s="50">
        <v>28.6</v>
      </c>
      <c r="I59" s="11">
        <f t="shared" si="7"/>
        <v>31.746000000000006</v>
      </c>
    </row>
    <row r="60" spans="2:9" ht="14.1" customHeight="1" x14ac:dyDescent="0.25">
      <c r="B60" s="23" t="s">
        <v>49</v>
      </c>
      <c r="C60" s="43" t="s">
        <v>19</v>
      </c>
      <c r="D60" s="47" t="s">
        <v>160</v>
      </c>
      <c r="E60" s="45"/>
      <c r="F60" s="48">
        <v>31.75</v>
      </c>
      <c r="G60" s="49">
        <f t="shared" si="0"/>
        <v>0</v>
      </c>
      <c r="H60" s="50">
        <v>28.6</v>
      </c>
      <c r="I60" s="11">
        <f t="shared" si="7"/>
        <v>31.746000000000006</v>
      </c>
    </row>
    <row r="61" spans="2:9" ht="14.1" customHeight="1" x14ac:dyDescent="0.25">
      <c r="B61" s="23" t="s">
        <v>49</v>
      </c>
      <c r="C61" s="43" t="s">
        <v>19</v>
      </c>
      <c r="D61" s="47" t="s">
        <v>165</v>
      </c>
      <c r="E61" s="45"/>
      <c r="F61" s="48">
        <v>31.75</v>
      </c>
      <c r="G61" s="49">
        <f t="shared" si="0"/>
        <v>0</v>
      </c>
      <c r="H61" s="50">
        <v>28.6</v>
      </c>
      <c r="I61" s="11">
        <f t="shared" si="7"/>
        <v>31.746000000000006</v>
      </c>
    </row>
    <row r="62" spans="2:9" ht="14.1" customHeight="1" x14ac:dyDescent="0.25">
      <c r="B62" s="23" t="s">
        <v>49</v>
      </c>
      <c r="C62" s="43" t="s">
        <v>19</v>
      </c>
      <c r="D62" s="47" t="s">
        <v>165</v>
      </c>
      <c r="E62" s="45"/>
      <c r="F62" s="48">
        <v>31.75</v>
      </c>
      <c r="G62" s="49">
        <f t="shared" si="0"/>
        <v>0</v>
      </c>
      <c r="H62" s="50">
        <v>28.6</v>
      </c>
      <c r="I62" s="11">
        <f t="shared" si="7"/>
        <v>31.746000000000006</v>
      </c>
    </row>
    <row r="63" spans="2:9" ht="14.1" customHeight="1" x14ac:dyDescent="0.25">
      <c r="B63" s="23" t="s">
        <v>49</v>
      </c>
      <c r="C63" s="43" t="s">
        <v>19</v>
      </c>
      <c r="D63" s="47" t="s">
        <v>165</v>
      </c>
      <c r="E63" s="45"/>
      <c r="F63" s="48">
        <v>31.75</v>
      </c>
      <c r="G63" s="49">
        <f t="shared" si="0"/>
        <v>0</v>
      </c>
      <c r="H63" s="50">
        <v>28.6</v>
      </c>
      <c r="I63" s="11">
        <f t="shared" si="7"/>
        <v>31.746000000000006</v>
      </c>
    </row>
    <row r="64" spans="2:9" ht="14.1" customHeight="1" x14ac:dyDescent="0.25">
      <c r="B64" s="23" t="s">
        <v>49</v>
      </c>
      <c r="C64" s="43" t="s">
        <v>19</v>
      </c>
      <c r="D64" s="47" t="s">
        <v>165</v>
      </c>
      <c r="E64" s="45"/>
      <c r="F64" s="48">
        <v>31.75</v>
      </c>
      <c r="G64" s="49">
        <f t="shared" si="0"/>
        <v>0</v>
      </c>
      <c r="H64" s="50">
        <v>28.6</v>
      </c>
      <c r="I64" s="11">
        <f t="shared" si="7"/>
        <v>31.746000000000006</v>
      </c>
    </row>
    <row r="65" spans="2:9" ht="14.1" customHeight="1" x14ac:dyDescent="0.25">
      <c r="B65" s="23" t="s">
        <v>49</v>
      </c>
      <c r="C65" s="43" t="s">
        <v>19</v>
      </c>
      <c r="D65" s="47" t="s">
        <v>165</v>
      </c>
      <c r="E65" s="45"/>
      <c r="F65" s="48">
        <v>31.75</v>
      </c>
      <c r="G65" s="49">
        <f t="shared" si="0"/>
        <v>0</v>
      </c>
      <c r="H65" s="50">
        <v>28.6</v>
      </c>
      <c r="I65" s="11">
        <f t="shared" si="7"/>
        <v>31.746000000000006</v>
      </c>
    </row>
    <row r="66" spans="2:9" ht="14.1" customHeight="1" x14ac:dyDescent="0.25">
      <c r="B66" s="21"/>
      <c r="C66" s="5"/>
      <c r="D66" s="19" t="s">
        <v>53</v>
      </c>
      <c r="E66" s="5"/>
      <c r="F66" s="6"/>
      <c r="G66" s="6"/>
      <c r="H66" s="7"/>
      <c r="I66" s="7"/>
    </row>
    <row r="67" spans="2:9" ht="14.1" customHeight="1" x14ac:dyDescent="0.25">
      <c r="B67" s="23">
        <v>9603</v>
      </c>
      <c r="C67" s="10" t="s">
        <v>19</v>
      </c>
      <c r="D67" s="47" t="s">
        <v>50</v>
      </c>
      <c r="E67" s="45"/>
      <c r="F67" s="48">
        <v>6.38</v>
      </c>
      <c r="G67" s="49">
        <f t="shared" si="0"/>
        <v>0</v>
      </c>
      <c r="H67" s="50">
        <v>5.75</v>
      </c>
      <c r="I67" s="11">
        <f t="shared" ref="I67:I68" si="8">H67*1.11</f>
        <v>6.3825000000000003</v>
      </c>
    </row>
    <row r="68" spans="2:9" ht="14.1" customHeight="1" thickBot="1" x14ac:dyDescent="0.3">
      <c r="B68" s="23" t="s">
        <v>51</v>
      </c>
      <c r="C68" s="43" t="s">
        <v>19</v>
      </c>
      <c r="D68" s="47" t="s">
        <v>52</v>
      </c>
      <c r="E68" s="45"/>
      <c r="F68" s="48">
        <v>12.77</v>
      </c>
      <c r="G68" s="49">
        <f t="shared" si="0"/>
        <v>0</v>
      </c>
      <c r="H68" s="50">
        <v>11.5</v>
      </c>
      <c r="I68" s="11">
        <f t="shared" si="8"/>
        <v>12.765000000000001</v>
      </c>
    </row>
    <row r="69" spans="2:9" ht="14.1" customHeight="1" thickBot="1" x14ac:dyDescent="0.3">
      <c r="B69" s="73"/>
      <c r="C69" s="74"/>
      <c r="D69" s="74"/>
      <c r="E69" s="66" t="s">
        <v>162</v>
      </c>
      <c r="F69" s="66"/>
      <c r="G69" s="25">
        <f>SUM(G6:G68)</f>
        <v>0</v>
      </c>
      <c r="H69" s="9"/>
      <c r="I69" s="11"/>
    </row>
    <row r="70" spans="2:9" ht="20.100000000000001" customHeight="1" thickBot="1" x14ac:dyDescent="0.3">
      <c r="B70" s="75" t="s">
        <v>10</v>
      </c>
      <c r="C70" s="76"/>
      <c r="D70" s="76"/>
      <c r="E70" s="76"/>
      <c r="F70" s="76" t="s">
        <v>2</v>
      </c>
      <c r="G70" s="77"/>
      <c r="H70" s="32"/>
      <c r="I70" s="17"/>
    </row>
    <row r="71" spans="2:9" ht="30" customHeight="1" x14ac:dyDescent="0.25">
      <c r="B71" s="36" t="s">
        <v>3</v>
      </c>
      <c r="C71" s="34" t="s">
        <v>6</v>
      </c>
      <c r="D71" s="33" t="s">
        <v>0</v>
      </c>
      <c r="E71" s="34" t="s">
        <v>20</v>
      </c>
      <c r="F71" s="33" t="s">
        <v>4</v>
      </c>
      <c r="G71" s="37" t="s">
        <v>35</v>
      </c>
      <c r="H71" s="35" t="s">
        <v>8</v>
      </c>
      <c r="I71" s="18" t="s">
        <v>9</v>
      </c>
    </row>
    <row r="72" spans="2:9" ht="14.1" customHeight="1" x14ac:dyDescent="0.25">
      <c r="B72" s="21"/>
      <c r="C72" s="5"/>
      <c r="D72" s="19" t="s">
        <v>54</v>
      </c>
      <c r="E72" s="5"/>
      <c r="F72" s="6"/>
      <c r="G72" s="26"/>
      <c r="H72" s="7"/>
      <c r="I72" s="7"/>
    </row>
    <row r="73" spans="2:9" ht="14.1" customHeight="1" x14ac:dyDescent="0.25">
      <c r="B73" s="23">
        <v>9053</v>
      </c>
      <c r="C73" s="10" t="s">
        <v>19</v>
      </c>
      <c r="D73" s="47" t="s">
        <v>55</v>
      </c>
      <c r="E73" s="45"/>
      <c r="F73" s="48">
        <v>28.31</v>
      </c>
      <c r="G73" s="49">
        <f t="shared" ref="G73:G103" si="9">E73*F73</f>
        <v>0</v>
      </c>
      <c r="H73" s="50">
        <v>25.5</v>
      </c>
      <c r="I73" s="11">
        <f t="shared" ref="I73:I103" si="10">H73*1.11</f>
        <v>28.305000000000003</v>
      </c>
    </row>
    <row r="74" spans="2:9" ht="14.1" customHeight="1" x14ac:dyDescent="0.25">
      <c r="B74" s="23">
        <v>9054</v>
      </c>
      <c r="C74" s="43" t="s">
        <v>19</v>
      </c>
      <c r="D74" s="47" t="s">
        <v>56</v>
      </c>
      <c r="E74" s="45"/>
      <c r="F74" s="48">
        <v>35.520000000000003</v>
      </c>
      <c r="G74" s="49">
        <f t="shared" si="9"/>
        <v>0</v>
      </c>
      <c r="H74" s="50">
        <v>32</v>
      </c>
      <c r="I74" s="11">
        <f t="shared" si="10"/>
        <v>35.520000000000003</v>
      </c>
    </row>
    <row r="75" spans="2:9" ht="14.1" customHeight="1" x14ac:dyDescent="0.25">
      <c r="B75" s="23">
        <v>9055</v>
      </c>
      <c r="C75" s="43" t="s">
        <v>19</v>
      </c>
      <c r="D75" s="47" t="s">
        <v>57</v>
      </c>
      <c r="E75" s="45"/>
      <c r="F75" s="48">
        <v>52.17</v>
      </c>
      <c r="G75" s="49">
        <f t="shared" si="9"/>
        <v>0</v>
      </c>
      <c r="H75" s="50">
        <v>47</v>
      </c>
      <c r="I75" s="11">
        <f t="shared" si="10"/>
        <v>52.17</v>
      </c>
    </row>
    <row r="76" spans="2:9" ht="14.1" customHeight="1" x14ac:dyDescent="0.25">
      <c r="B76" s="23">
        <v>9070</v>
      </c>
      <c r="C76" s="43" t="s">
        <v>19</v>
      </c>
      <c r="D76" s="47" t="s">
        <v>58</v>
      </c>
      <c r="E76" s="45"/>
      <c r="F76" s="48">
        <v>16.649999999999999</v>
      </c>
      <c r="G76" s="49">
        <f t="shared" si="9"/>
        <v>0</v>
      </c>
      <c r="H76" s="50">
        <v>15</v>
      </c>
      <c r="I76" s="11">
        <f t="shared" si="10"/>
        <v>16.650000000000002</v>
      </c>
    </row>
    <row r="77" spans="2:9" ht="14.1" customHeight="1" x14ac:dyDescent="0.25">
      <c r="B77" s="23">
        <v>9071</v>
      </c>
      <c r="C77" s="43" t="s">
        <v>19</v>
      </c>
      <c r="D77" s="47" t="s">
        <v>66</v>
      </c>
      <c r="E77" s="45"/>
      <c r="F77" s="48">
        <v>2</v>
      </c>
      <c r="G77" s="49">
        <f t="shared" si="9"/>
        <v>0</v>
      </c>
      <c r="H77" s="50">
        <v>1.8</v>
      </c>
      <c r="I77" s="11">
        <f t="shared" si="10"/>
        <v>1.9980000000000002</v>
      </c>
    </row>
    <row r="78" spans="2:9" ht="14.1" customHeight="1" x14ac:dyDescent="0.25">
      <c r="B78" s="23">
        <v>9072</v>
      </c>
      <c r="C78" s="43" t="s">
        <v>19</v>
      </c>
      <c r="D78" s="47" t="s">
        <v>67</v>
      </c>
      <c r="E78" s="45"/>
      <c r="F78" s="48">
        <v>2</v>
      </c>
      <c r="G78" s="49">
        <f t="shared" si="9"/>
        <v>0</v>
      </c>
      <c r="H78" s="50">
        <v>1.8</v>
      </c>
      <c r="I78" s="11">
        <f t="shared" si="10"/>
        <v>1.9980000000000002</v>
      </c>
    </row>
    <row r="79" spans="2:9" ht="14.1" customHeight="1" x14ac:dyDescent="0.25">
      <c r="B79" s="23">
        <v>9073</v>
      </c>
      <c r="C79" s="43" t="s">
        <v>19</v>
      </c>
      <c r="D79" s="47" t="s">
        <v>60</v>
      </c>
      <c r="E79" s="45"/>
      <c r="F79" s="48">
        <v>4.4400000000000004</v>
      </c>
      <c r="G79" s="49">
        <f t="shared" si="9"/>
        <v>0</v>
      </c>
      <c r="H79" s="50">
        <v>4</v>
      </c>
      <c r="I79" s="11">
        <f t="shared" si="10"/>
        <v>4.4400000000000004</v>
      </c>
    </row>
    <row r="80" spans="2:9" ht="14.1" customHeight="1" x14ac:dyDescent="0.25">
      <c r="B80" s="23" t="s">
        <v>59</v>
      </c>
      <c r="C80" s="43" t="s">
        <v>19</v>
      </c>
      <c r="D80" s="47" t="s">
        <v>61</v>
      </c>
      <c r="E80" s="45"/>
      <c r="F80" s="48">
        <v>4.4400000000000004</v>
      </c>
      <c r="G80" s="49">
        <f t="shared" si="9"/>
        <v>0</v>
      </c>
      <c r="H80" s="50">
        <v>4</v>
      </c>
      <c r="I80" s="11">
        <f t="shared" si="10"/>
        <v>4.4400000000000004</v>
      </c>
    </row>
    <row r="81" spans="2:9" ht="14.1" customHeight="1" x14ac:dyDescent="0.25">
      <c r="B81" s="23">
        <v>9074</v>
      </c>
      <c r="C81" s="43" t="s">
        <v>19</v>
      </c>
      <c r="D81" s="47" t="s">
        <v>63</v>
      </c>
      <c r="E81" s="45"/>
      <c r="F81" s="48">
        <v>4.4400000000000004</v>
      </c>
      <c r="G81" s="49">
        <f t="shared" si="9"/>
        <v>0</v>
      </c>
      <c r="H81" s="50">
        <v>4</v>
      </c>
      <c r="I81" s="11">
        <f t="shared" si="10"/>
        <v>4.4400000000000004</v>
      </c>
    </row>
    <row r="82" spans="2:9" ht="14.1" customHeight="1" x14ac:dyDescent="0.25">
      <c r="B82" s="23" t="s">
        <v>62</v>
      </c>
      <c r="C82" s="43" t="s">
        <v>19</v>
      </c>
      <c r="D82" s="47" t="s">
        <v>64</v>
      </c>
      <c r="E82" s="45"/>
      <c r="F82" s="48">
        <v>4.4400000000000004</v>
      </c>
      <c r="G82" s="49">
        <f t="shared" si="9"/>
        <v>0</v>
      </c>
      <c r="H82" s="50">
        <v>4</v>
      </c>
      <c r="I82" s="11">
        <f t="shared" si="10"/>
        <v>4.4400000000000004</v>
      </c>
    </row>
    <row r="83" spans="2:9" ht="14.1" customHeight="1" x14ac:dyDescent="0.25">
      <c r="B83" s="23">
        <v>9075</v>
      </c>
      <c r="C83" s="43" t="s">
        <v>19</v>
      </c>
      <c r="D83" s="47" t="s">
        <v>68</v>
      </c>
      <c r="E83" s="45"/>
      <c r="F83" s="48">
        <v>2</v>
      </c>
      <c r="G83" s="49">
        <f t="shared" si="9"/>
        <v>0</v>
      </c>
      <c r="H83" s="50">
        <v>1.8</v>
      </c>
      <c r="I83" s="11">
        <f t="shared" si="10"/>
        <v>1.9980000000000002</v>
      </c>
    </row>
    <row r="84" spans="2:9" ht="14.1" customHeight="1" x14ac:dyDescent="0.25">
      <c r="B84" s="23">
        <v>9076</v>
      </c>
      <c r="C84" s="43" t="s">
        <v>19</v>
      </c>
      <c r="D84" s="47" t="s">
        <v>69</v>
      </c>
      <c r="E84" s="45"/>
      <c r="F84" s="48">
        <v>2</v>
      </c>
      <c r="G84" s="49">
        <f t="shared" si="9"/>
        <v>0</v>
      </c>
      <c r="H84" s="50">
        <v>1.8</v>
      </c>
      <c r="I84" s="11">
        <f t="shared" si="10"/>
        <v>1.9980000000000002</v>
      </c>
    </row>
    <row r="85" spans="2:9" ht="14.1" customHeight="1" x14ac:dyDescent="0.25">
      <c r="B85" s="23">
        <v>9077</v>
      </c>
      <c r="C85" s="43" t="s">
        <v>19</v>
      </c>
      <c r="D85" s="47" t="s">
        <v>65</v>
      </c>
      <c r="E85" s="45"/>
      <c r="F85" s="48">
        <v>4.4400000000000004</v>
      </c>
      <c r="G85" s="49">
        <f t="shared" si="9"/>
        <v>0</v>
      </c>
      <c r="H85" s="50">
        <v>4</v>
      </c>
      <c r="I85" s="11">
        <f t="shared" si="10"/>
        <v>4.4400000000000004</v>
      </c>
    </row>
    <row r="86" spans="2:9" ht="14.1" customHeight="1" x14ac:dyDescent="0.25">
      <c r="B86" s="23" t="s">
        <v>70</v>
      </c>
      <c r="C86" s="43" t="s">
        <v>19</v>
      </c>
      <c r="D86" s="47" t="s">
        <v>71</v>
      </c>
      <c r="E86" s="45"/>
      <c r="F86" s="48">
        <v>4.4400000000000004</v>
      </c>
      <c r="G86" s="49">
        <f t="shared" si="9"/>
        <v>0</v>
      </c>
      <c r="H86" s="50">
        <v>4</v>
      </c>
      <c r="I86" s="11">
        <f t="shared" si="10"/>
        <v>4.4400000000000004</v>
      </c>
    </row>
    <row r="87" spans="2:9" ht="14.1" customHeight="1" x14ac:dyDescent="0.25">
      <c r="B87" s="23">
        <v>9078</v>
      </c>
      <c r="C87" s="43" t="s">
        <v>19</v>
      </c>
      <c r="D87" s="47" t="s">
        <v>72</v>
      </c>
      <c r="E87" s="45"/>
      <c r="F87" s="48">
        <v>2</v>
      </c>
      <c r="G87" s="49">
        <f t="shared" si="9"/>
        <v>0</v>
      </c>
      <c r="H87" s="50">
        <v>1.8</v>
      </c>
      <c r="I87" s="11">
        <f t="shared" si="10"/>
        <v>1.9980000000000002</v>
      </c>
    </row>
    <row r="88" spans="2:9" ht="14.1" customHeight="1" x14ac:dyDescent="0.25">
      <c r="B88" s="23">
        <v>9080</v>
      </c>
      <c r="C88" s="43" t="s">
        <v>19</v>
      </c>
      <c r="D88" s="47" t="s">
        <v>82</v>
      </c>
      <c r="E88" s="45"/>
      <c r="F88" s="48">
        <v>101.57</v>
      </c>
      <c r="G88" s="49">
        <f t="shared" si="9"/>
        <v>0</v>
      </c>
      <c r="H88" s="50">
        <v>91.5</v>
      </c>
      <c r="I88" s="11">
        <f t="shared" si="10"/>
        <v>101.56500000000001</v>
      </c>
    </row>
    <row r="89" spans="2:9" ht="14.1" customHeight="1" x14ac:dyDescent="0.25">
      <c r="B89" s="23" t="s">
        <v>73</v>
      </c>
      <c r="C89" s="43" t="s">
        <v>19</v>
      </c>
      <c r="D89" s="47" t="s">
        <v>79</v>
      </c>
      <c r="E89" s="45"/>
      <c r="F89" s="48">
        <v>33.58</v>
      </c>
      <c r="G89" s="49">
        <f t="shared" si="9"/>
        <v>0</v>
      </c>
      <c r="H89" s="50">
        <v>30.25</v>
      </c>
      <c r="I89" s="11">
        <f t="shared" si="10"/>
        <v>33.577500000000001</v>
      </c>
    </row>
    <row r="90" spans="2:9" ht="14.1" customHeight="1" x14ac:dyDescent="0.25">
      <c r="B90" s="23" t="s">
        <v>74</v>
      </c>
      <c r="C90" s="43" t="s">
        <v>19</v>
      </c>
      <c r="D90" s="47" t="s">
        <v>80</v>
      </c>
      <c r="E90" s="45"/>
      <c r="F90" s="48">
        <v>33.58</v>
      </c>
      <c r="G90" s="49">
        <f t="shared" si="9"/>
        <v>0</v>
      </c>
      <c r="H90" s="50">
        <v>30.25</v>
      </c>
      <c r="I90" s="11">
        <f t="shared" si="10"/>
        <v>33.577500000000001</v>
      </c>
    </row>
    <row r="91" spans="2:9" ht="14.1" customHeight="1" x14ac:dyDescent="0.25">
      <c r="B91" s="23" t="s">
        <v>75</v>
      </c>
      <c r="C91" s="43" t="s">
        <v>19</v>
      </c>
      <c r="D91" s="47" t="s">
        <v>81</v>
      </c>
      <c r="E91" s="45"/>
      <c r="F91" s="48">
        <v>33.58</v>
      </c>
      <c r="G91" s="49">
        <f t="shared" si="9"/>
        <v>0</v>
      </c>
      <c r="H91" s="50">
        <v>30.25</v>
      </c>
      <c r="I91" s="11">
        <f t="shared" si="10"/>
        <v>33.577500000000001</v>
      </c>
    </row>
    <row r="92" spans="2:9" ht="14.1" customHeight="1" x14ac:dyDescent="0.25">
      <c r="B92" s="23">
        <v>9081</v>
      </c>
      <c r="C92" s="43" t="s">
        <v>19</v>
      </c>
      <c r="D92" s="47" t="s">
        <v>172</v>
      </c>
      <c r="E92" s="45"/>
      <c r="F92" s="48">
        <v>71.930000000000007</v>
      </c>
      <c r="G92" s="49">
        <f t="shared" si="9"/>
        <v>0</v>
      </c>
      <c r="H92" s="50">
        <v>64.8</v>
      </c>
      <c r="I92" s="11">
        <f t="shared" si="10"/>
        <v>71.927999999999997</v>
      </c>
    </row>
    <row r="93" spans="2:9" ht="14.1" customHeight="1" x14ac:dyDescent="0.25">
      <c r="B93" s="23" t="s">
        <v>76</v>
      </c>
      <c r="C93" s="43" t="s">
        <v>19</v>
      </c>
      <c r="D93" s="47" t="s">
        <v>173</v>
      </c>
      <c r="E93" s="45"/>
      <c r="F93" s="48">
        <v>24.98</v>
      </c>
      <c r="G93" s="49">
        <f t="shared" si="9"/>
        <v>0</v>
      </c>
      <c r="H93" s="50">
        <v>22.5</v>
      </c>
      <c r="I93" s="11">
        <f t="shared" si="10"/>
        <v>24.975000000000001</v>
      </c>
    </row>
    <row r="94" spans="2:9" ht="14.1" customHeight="1" x14ac:dyDescent="0.25">
      <c r="B94" s="23" t="s">
        <v>77</v>
      </c>
      <c r="C94" s="43" t="s">
        <v>19</v>
      </c>
      <c r="D94" s="47" t="s">
        <v>174</v>
      </c>
      <c r="E94" s="45"/>
      <c r="F94" s="48">
        <v>24.98</v>
      </c>
      <c r="G94" s="49">
        <f t="shared" si="9"/>
        <v>0</v>
      </c>
      <c r="H94" s="50">
        <v>22.5</v>
      </c>
      <c r="I94" s="11">
        <f t="shared" si="10"/>
        <v>24.975000000000001</v>
      </c>
    </row>
    <row r="95" spans="2:9" ht="14.1" customHeight="1" x14ac:dyDescent="0.25">
      <c r="B95" s="23" t="s">
        <v>78</v>
      </c>
      <c r="C95" s="43" t="s">
        <v>19</v>
      </c>
      <c r="D95" s="47" t="s">
        <v>175</v>
      </c>
      <c r="E95" s="45"/>
      <c r="F95" s="48">
        <v>24.98</v>
      </c>
      <c r="G95" s="49">
        <f t="shared" si="9"/>
        <v>0</v>
      </c>
      <c r="H95" s="50">
        <v>22.5</v>
      </c>
      <c r="I95" s="11">
        <f t="shared" si="10"/>
        <v>24.975000000000001</v>
      </c>
    </row>
    <row r="96" spans="2:9" ht="14.1" customHeight="1" x14ac:dyDescent="0.25">
      <c r="B96" s="23">
        <v>9085</v>
      </c>
      <c r="C96" s="43" t="s">
        <v>19</v>
      </c>
      <c r="D96" s="47" t="s">
        <v>83</v>
      </c>
      <c r="E96" s="45"/>
      <c r="F96" s="48">
        <v>31.36</v>
      </c>
      <c r="G96" s="49">
        <f t="shared" si="9"/>
        <v>0</v>
      </c>
      <c r="H96" s="50">
        <v>28.25</v>
      </c>
      <c r="I96" s="11">
        <f t="shared" si="10"/>
        <v>31.357500000000002</v>
      </c>
    </row>
    <row r="97" spans="2:9" ht="14.1" customHeight="1" x14ac:dyDescent="0.25">
      <c r="B97" s="23">
        <v>9086</v>
      </c>
      <c r="C97" s="43" t="s">
        <v>19</v>
      </c>
      <c r="D97" s="47" t="s">
        <v>84</v>
      </c>
      <c r="E97" s="45"/>
      <c r="F97" s="48">
        <v>21.65</v>
      </c>
      <c r="G97" s="49">
        <f t="shared" si="9"/>
        <v>0</v>
      </c>
      <c r="H97" s="50">
        <v>19.5</v>
      </c>
      <c r="I97" s="11">
        <f t="shared" si="10"/>
        <v>21.645000000000003</v>
      </c>
    </row>
    <row r="98" spans="2:9" ht="14.1" customHeight="1" x14ac:dyDescent="0.25">
      <c r="B98" s="23">
        <v>9090</v>
      </c>
      <c r="C98" s="43" t="s">
        <v>19</v>
      </c>
      <c r="D98" s="47" t="s">
        <v>85</v>
      </c>
      <c r="E98" s="45"/>
      <c r="F98" s="48">
        <v>104.78</v>
      </c>
      <c r="G98" s="49">
        <f t="shared" si="9"/>
        <v>0</v>
      </c>
      <c r="H98" s="50">
        <v>94.4</v>
      </c>
      <c r="I98" s="11">
        <f t="shared" si="10"/>
        <v>104.78400000000002</v>
      </c>
    </row>
    <row r="99" spans="2:9" ht="14.1" customHeight="1" x14ac:dyDescent="0.25">
      <c r="B99" s="23">
        <v>9091</v>
      </c>
      <c r="C99" s="43" t="s">
        <v>19</v>
      </c>
      <c r="D99" s="47" t="s">
        <v>86</v>
      </c>
      <c r="E99" s="45"/>
      <c r="F99" s="48">
        <v>64.209999999999994</v>
      </c>
      <c r="G99" s="49">
        <f t="shared" si="9"/>
        <v>0</v>
      </c>
      <c r="H99" s="50">
        <v>57.85</v>
      </c>
      <c r="I99" s="11">
        <f t="shared" si="10"/>
        <v>64.21350000000001</v>
      </c>
    </row>
    <row r="100" spans="2:9" ht="14.1" customHeight="1" x14ac:dyDescent="0.25">
      <c r="B100" s="23">
        <v>9111</v>
      </c>
      <c r="C100" s="10" t="s">
        <v>19</v>
      </c>
      <c r="D100" s="47" t="s">
        <v>87</v>
      </c>
      <c r="E100" s="45"/>
      <c r="F100" s="48">
        <v>4.05</v>
      </c>
      <c r="G100" s="49">
        <f t="shared" si="9"/>
        <v>0</v>
      </c>
      <c r="H100" s="50">
        <v>3.65</v>
      </c>
      <c r="I100" s="11">
        <f t="shared" si="10"/>
        <v>4.0514999999999999</v>
      </c>
    </row>
    <row r="101" spans="2:9" ht="14.1" customHeight="1" x14ac:dyDescent="0.25">
      <c r="B101" s="23">
        <v>9127</v>
      </c>
      <c r="C101" s="43" t="s">
        <v>19</v>
      </c>
      <c r="D101" s="47" t="s">
        <v>88</v>
      </c>
      <c r="E101" s="45"/>
      <c r="F101" s="48">
        <v>3.61</v>
      </c>
      <c r="G101" s="49">
        <f t="shared" si="9"/>
        <v>0</v>
      </c>
      <c r="H101" s="50">
        <v>3.25</v>
      </c>
      <c r="I101" s="11">
        <f t="shared" si="10"/>
        <v>3.6075000000000004</v>
      </c>
    </row>
    <row r="102" spans="2:9" ht="14.1" customHeight="1" x14ac:dyDescent="0.25">
      <c r="B102" s="23">
        <v>9405</v>
      </c>
      <c r="C102" s="10" t="s">
        <v>19</v>
      </c>
      <c r="D102" s="47" t="s">
        <v>89</v>
      </c>
      <c r="E102" s="45"/>
      <c r="F102" s="48">
        <v>18.98</v>
      </c>
      <c r="G102" s="49">
        <f t="shared" si="9"/>
        <v>0</v>
      </c>
      <c r="H102" s="50">
        <v>17.100000000000001</v>
      </c>
      <c r="I102" s="11">
        <f t="shared" si="10"/>
        <v>18.981000000000002</v>
      </c>
    </row>
    <row r="103" spans="2:9" ht="14.1" customHeight="1" x14ac:dyDescent="0.25">
      <c r="B103" s="23">
        <v>9415</v>
      </c>
      <c r="C103" s="43" t="s">
        <v>19</v>
      </c>
      <c r="D103" s="47" t="s">
        <v>96</v>
      </c>
      <c r="E103" s="45"/>
      <c r="F103" s="48">
        <v>8.66</v>
      </c>
      <c r="G103" s="49">
        <f t="shared" si="9"/>
        <v>0</v>
      </c>
      <c r="H103" s="50">
        <v>7.8</v>
      </c>
      <c r="I103" s="11">
        <f t="shared" si="10"/>
        <v>8.6580000000000013</v>
      </c>
    </row>
    <row r="104" spans="2:9" s="2" customFormat="1" ht="14.1" customHeight="1" x14ac:dyDescent="0.25">
      <c r="B104" s="38">
        <v>9421</v>
      </c>
      <c r="C104" s="3" t="s">
        <v>19</v>
      </c>
      <c r="D104" s="54" t="s">
        <v>161</v>
      </c>
      <c r="E104" s="55"/>
      <c r="F104" s="56">
        <v>82.97</v>
      </c>
      <c r="G104" s="49">
        <f t="shared" ref="G104:G105" si="11">E104*F104</f>
        <v>0</v>
      </c>
      <c r="H104" s="57">
        <v>74.75</v>
      </c>
      <c r="I104" s="58">
        <f t="shared" ref="I104:I105" si="12">H104*1.11</f>
        <v>82.972500000000011</v>
      </c>
    </row>
    <row r="105" spans="2:9" s="2" customFormat="1" ht="14.1" customHeight="1" x14ac:dyDescent="0.25">
      <c r="B105" s="38">
        <v>9512</v>
      </c>
      <c r="C105" s="3" t="s">
        <v>19</v>
      </c>
      <c r="D105" s="54" t="s">
        <v>132</v>
      </c>
      <c r="E105" s="55"/>
      <c r="F105" s="56">
        <v>33.299999999999997</v>
      </c>
      <c r="G105" s="49">
        <f t="shared" si="11"/>
        <v>0</v>
      </c>
      <c r="H105" s="57">
        <v>30</v>
      </c>
      <c r="I105" s="58">
        <f t="shared" si="12"/>
        <v>33.300000000000004</v>
      </c>
    </row>
    <row r="106" spans="2:9" ht="14.1" customHeight="1" x14ac:dyDescent="0.25">
      <c r="B106" s="21"/>
      <c r="C106" s="5"/>
      <c r="D106" s="19" t="s">
        <v>97</v>
      </c>
      <c r="E106" s="5"/>
      <c r="F106" s="6"/>
      <c r="G106" s="26"/>
      <c r="H106" s="7"/>
      <c r="I106" s="7"/>
    </row>
    <row r="107" spans="2:9" ht="14.1" customHeight="1" x14ac:dyDescent="0.25">
      <c r="B107" s="23" t="s">
        <v>98</v>
      </c>
      <c r="C107" s="43" t="s">
        <v>19</v>
      </c>
      <c r="D107" s="47" t="s">
        <v>99</v>
      </c>
      <c r="E107" s="45"/>
      <c r="F107" s="48">
        <v>0.89</v>
      </c>
      <c r="G107" s="49">
        <f t="shared" ref="G107:G131" si="13">E107*F107</f>
        <v>0</v>
      </c>
      <c r="H107" s="50">
        <v>0.8</v>
      </c>
      <c r="I107" s="11">
        <f t="shared" ref="I107:I131" si="14">H107*1.11</f>
        <v>0.88800000000000012</v>
      </c>
    </row>
    <row r="108" spans="2:9" ht="14.1" customHeight="1" x14ac:dyDescent="0.25">
      <c r="B108" s="23" t="s">
        <v>100</v>
      </c>
      <c r="C108" s="43" t="s">
        <v>19</v>
      </c>
      <c r="D108" s="47" t="s">
        <v>101</v>
      </c>
      <c r="E108" s="45"/>
      <c r="F108" s="48">
        <v>0.89</v>
      </c>
      <c r="G108" s="49">
        <f t="shared" si="13"/>
        <v>0</v>
      </c>
      <c r="H108" s="50">
        <v>0.8</v>
      </c>
      <c r="I108" s="11">
        <f t="shared" si="14"/>
        <v>0.88800000000000012</v>
      </c>
    </row>
    <row r="109" spans="2:9" ht="14.1" customHeight="1" x14ac:dyDescent="0.25">
      <c r="B109" s="23" t="s">
        <v>102</v>
      </c>
      <c r="C109" s="43" t="s">
        <v>19</v>
      </c>
      <c r="D109" s="47" t="s">
        <v>103</v>
      </c>
      <c r="E109" s="45"/>
      <c r="F109" s="48">
        <v>1.1100000000000001</v>
      </c>
      <c r="G109" s="49">
        <f t="shared" si="13"/>
        <v>0</v>
      </c>
      <c r="H109" s="50">
        <v>1</v>
      </c>
      <c r="I109" s="11">
        <f t="shared" si="14"/>
        <v>1.1100000000000001</v>
      </c>
    </row>
    <row r="110" spans="2:9" ht="14.1" customHeight="1" x14ac:dyDescent="0.25">
      <c r="B110" s="23">
        <v>2101</v>
      </c>
      <c r="C110" s="43" t="s">
        <v>19</v>
      </c>
      <c r="D110" s="47" t="s">
        <v>104</v>
      </c>
      <c r="E110" s="45"/>
      <c r="F110" s="48">
        <v>13.04</v>
      </c>
      <c r="G110" s="49">
        <f t="shared" si="13"/>
        <v>0</v>
      </c>
      <c r="H110" s="50">
        <v>11.75</v>
      </c>
      <c r="I110" s="11">
        <f t="shared" si="14"/>
        <v>13.0425</v>
      </c>
    </row>
    <row r="111" spans="2:9" ht="14.1" customHeight="1" x14ac:dyDescent="0.25">
      <c r="B111" s="23" t="s">
        <v>105</v>
      </c>
      <c r="C111" s="43" t="s">
        <v>19</v>
      </c>
      <c r="D111" s="47" t="s">
        <v>106</v>
      </c>
      <c r="E111" s="45"/>
      <c r="F111" s="48">
        <v>0.82</v>
      </c>
      <c r="G111" s="49">
        <f t="shared" si="13"/>
        <v>0</v>
      </c>
      <c r="H111" s="50">
        <v>0.75</v>
      </c>
      <c r="I111" s="11">
        <f t="shared" si="14"/>
        <v>0.83250000000000002</v>
      </c>
    </row>
    <row r="112" spans="2:9" ht="14.1" customHeight="1" x14ac:dyDescent="0.25">
      <c r="B112" s="23">
        <v>2102</v>
      </c>
      <c r="C112" s="10" t="s">
        <v>19</v>
      </c>
      <c r="D112" s="47" t="s">
        <v>107</v>
      </c>
      <c r="E112" s="45"/>
      <c r="F112" s="48">
        <v>13.32</v>
      </c>
      <c r="G112" s="49">
        <f t="shared" si="13"/>
        <v>0</v>
      </c>
      <c r="H112" s="50">
        <v>12</v>
      </c>
      <c r="I112" s="11">
        <f t="shared" si="14"/>
        <v>13.32</v>
      </c>
    </row>
    <row r="113" spans="2:9" ht="14.1" customHeight="1" x14ac:dyDescent="0.25">
      <c r="B113" s="23" t="s">
        <v>108</v>
      </c>
      <c r="C113" s="43" t="s">
        <v>19</v>
      </c>
      <c r="D113" s="47" t="s">
        <v>109</v>
      </c>
      <c r="E113" s="45"/>
      <c r="F113" s="48">
        <v>13.32</v>
      </c>
      <c r="G113" s="49">
        <f t="shared" si="13"/>
        <v>0</v>
      </c>
      <c r="H113" s="50">
        <v>12</v>
      </c>
      <c r="I113" s="11">
        <f t="shared" si="14"/>
        <v>13.32</v>
      </c>
    </row>
    <row r="114" spans="2:9" ht="14.1" customHeight="1" x14ac:dyDescent="0.25">
      <c r="B114" s="23" t="s">
        <v>110</v>
      </c>
      <c r="C114" s="10" t="s">
        <v>19</v>
      </c>
      <c r="D114" s="47" t="s">
        <v>111</v>
      </c>
      <c r="E114" s="45"/>
      <c r="F114" s="48">
        <v>2.33</v>
      </c>
      <c r="G114" s="49">
        <f t="shared" si="13"/>
        <v>0</v>
      </c>
      <c r="H114" s="50">
        <v>2.1</v>
      </c>
      <c r="I114" s="11">
        <f t="shared" si="14"/>
        <v>2.3310000000000004</v>
      </c>
    </row>
    <row r="115" spans="2:9" ht="14.1" customHeight="1" x14ac:dyDescent="0.25">
      <c r="B115" s="23">
        <v>2104</v>
      </c>
      <c r="C115" s="43" t="s">
        <v>19</v>
      </c>
      <c r="D115" s="47" t="s">
        <v>112</v>
      </c>
      <c r="E115" s="45"/>
      <c r="F115" s="48">
        <v>5.83</v>
      </c>
      <c r="G115" s="49">
        <f t="shared" si="13"/>
        <v>0</v>
      </c>
      <c r="H115" s="50">
        <v>5.25</v>
      </c>
      <c r="I115" s="11">
        <f t="shared" si="14"/>
        <v>5.8275000000000006</v>
      </c>
    </row>
    <row r="116" spans="2:9" ht="14.1" customHeight="1" x14ac:dyDescent="0.25">
      <c r="B116" s="23">
        <v>2105</v>
      </c>
      <c r="C116" s="10" t="s">
        <v>19</v>
      </c>
      <c r="D116" s="47" t="s">
        <v>113</v>
      </c>
      <c r="E116" s="45"/>
      <c r="F116" s="48">
        <v>3.77</v>
      </c>
      <c r="G116" s="49">
        <f t="shared" si="13"/>
        <v>0</v>
      </c>
      <c r="H116" s="50">
        <v>3.4</v>
      </c>
      <c r="I116" s="11">
        <f t="shared" si="14"/>
        <v>3.774</v>
      </c>
    </row>
    <row r="117" spans="2:9" ht="14.1" customHeight="1" x14ac:dyDescent="0.25">
      <c r="B117" s="23">
        <v>2106</v>
      </c>
      <c r="C117" s="10" t="s">
        <v>19</v>
      </c>
      <c r="D117" s="47" t="s">
        <v>114</v>
      </c>
      <c r="E117" s="45"/>
      <c r="F117" s="48">
        <v>2.78</v>
      </c>
      <c r="G117" s="49">
        <f t="shared" si="13"/>
        <v>0</v>
      </c>
      <c r="H117" s="50">
        <v>2.5</v>
      </c>
      <c r="I117" s="11">
        <f t="shared" si="14"/>
        <v>2.7750000000000004</v>
      </c>
    </row>
    <row r="118" spans="2:9" ht="14.1" customHeight="1" x14ac:dyDescent="0.25">
      <c r="B118" s="23">
        <v>2107</v>
      </c>
      <c r="C118" s="10" t="s">
        <v>19</v>
      </c>
      <c r="D118" s="47" t="s">
        <v>115</v>
      </c>
      <c r="E118" s="45"/>
      <c r="F118" s="48">
        <v>4.88</v>
      </c>
      <c r="G118" s="49">
        <f t="shared" si="13"/>
        <v>0</v>
      </c>
      <c r="H118" s="50">
        <v>4.4000000000000004</v>
      </c>
      <c r="I118" s="11">
        <f t="shared" si="14"/>
        <v>4.8840000000000012</v>
      </c>
    </row>
    <row r="119" spans="2:9" ht="14.1" customHeight="1" x14ac:dyDescent="0.25">
      <c r="B119" s="23">
        <v>2114</v>
      </c>
      <c r="C119" s="10" t="s">
        <v>19</v>
      </c>
      <c r="D119" s="47" t="s">
        <v>116</v>
      </c>
      <c r="E119" s="45"/>
      <c r="F119" s="48">
        <v>3.77</v>
      </c>
      <c r="G119" s="49">
        <f t="shared" si="13"/>
        <v>0</v>
      </c>
      <c r="H119" s="50">
        <v>3.4</v>
      </c>
      <c r="I119" s="11">
        <f t="shared" si="14"/>
        <v>3.774</v>
      </c>
    </row>
    <row r="120" spans="2:9" ht="14.1" customHeight="1" x14ac:dyDescent="0.25">
      <c r="B120" s="23">
        <v>2115</v>
      </c>
      <c r="C120" s="10" t="s">
        <v>19</v>
      </c>
      <c r="D120" s="47" t="s">
        <v>117</v>
      </c>
      <c r="E120" s="45"/>
      <c r="F120" s="48">
        <v>5.83</v>
      </c>
      <c r="G120" s="49">
        <f t="shared" si="13"/>
        <v>0</v>
      </c>
      <c r="H120" s="50">
        <v>5.25</v>
      </c>
      <c r="I120" s="11">
        <f t="shared" si="14"/>
        <v>5.8275000000000006</v>
      </c>
    </row>
    <row r="121" spans="2:9" ht="14.1" customHeight="1" x14ac:dyDescent="0.25">
      <c r="B121" s="23">
        <v>2116</v>
      </c>
      <c r="C121" s="43" t="s">
        <v>19</v>
      </c>
      <c r="D121" s="47" t="s">
        <v>118</v>
      </c>
      <c r="E121" s="45"/>
      <c r="F121" s="48">
        <v>2.78</v>
      </c>
      <c r="G121" s="49">
        <f t="shared" si="13"/>
        <v>0</v>
      </c>
      <c r="H121" s="50">
        <v>2.5</v>
      </c>
      <c r="I121" s="11">
        <f t="shared" si="14"/>
        <v>2.7750000000000004</v>
      </c>
    </row>
    <row r="122" spans="2:9" ht="14.1" customHeight="1" x14ac:dyDescent="0.25">
      <c r="B122" s="23">
        <v>2117</v>
      </c>
      <c r="C122" s="43" t="s">
        <v>19</v>
      </c>
      <c r="D122" s="47" t="s">
        <v>119</v>
      </c>
      <c r="E122" s="45"/>
      <c r="F122" s="48">
        <v>2.33</v>
      </c>
      <c r="G122" s="49">
        <f t="shared" si="13"/>
        <v>0</v>
      </c>
      <c r="H122" s="50">
        <v>2.1</v>
      </c>
      <c r="I122" s="11">
        <f t="shared" si="14"/>
        <v>2.3310000000000004</v>
      </c>
    </row>
    <row r="123" spans="2:9" ht="14.1" customHeight="1" x14ac:dyDescent="0.25">
      <c r="B123" s="23">
        <v>2118</v>
      </c>
      <c r="C123" s="43" t="s">
        <v>19</v>
      </c>
      <c r="D123" s="47" t="s">
        <v>120</v>
      </c>
      <c r="E123" s="45"/>
      <c r="F123" s="48">
        <v>2.78</v>
      </c>
      <c r="G123" s="49">
        <f t="shared" si="13"/>
        <v>0</v>
      </c>
      <c r="H123" s="50">
        <v>2.5</v>
      </c>
      <c r="I123" s="11">
        <f t="shared" si="14"/>
        <v>2.7750000000000004</v>
      </c>
    </row>
    <row r="124" spans="2:9" ht="14.1" customHeight="1" x14ac:dyDescent="0.25">
      <c r="B124" s="23">
        <v>2207</v>
      </c>
      <c r="C124" s="45" t="s">
        <v>7</v>
      </c>
      <c r="D124" s="47" t="s">
        <v>121</v>
      </c>
      <c r="E124" s="45"/>
      <c r="F124" s="48">
        <v>0.42</v>
      </c>
      <c r="G124" s="49">
        <f t="shared" si="13"/>
        <v>0</v>
      </c>
      <c r="H124" s="50">
        <v>0.38</v>
      </c>
      <c r="I124" s="11">
        <f t="shared" si="14"/>
        <v>0.42180000000000006</v>
      </c>
    </row>
    <row r="125" spans="2:9" ht="14.1" customHeight="1" x14ac:dyDescent="0.25">
      <c r="B125" s="23">
        <v>2301</v>
      </c>
      <c r="C125" s="43" t="s">
        <v>19</v>
      </c>
      <c r="D125" s="47" t="s">
        <v>122</v>
      </c>
      <c r="E125" s="45"/>
      <c r="F125" s="48">
        <v>0.41</v>
      </c>
      <c r="G125" s="49">
        <f t="shared" si="13"/>
        <v>0</v>
      </c>
      <c r="H125" s="50">
        <v>0.37</v>
      </c>
      <c r="I125" s="11">
        <f t="shared" si="14"/>
        <v>0.41070000000000001</v>
      </c>
    </row>
    <row r="126" spans="2:9" ht="14.1" customHeight="1" x14ac:dyDescent="0.25">
      <c r="B126" s="23">
        <v>2302</v>
      </c>
      <c r="C126" s="10" t="s">
        <v>19</v>
      </c>
      <c r="D126" s="47" t="s">
        <v>123</v>
      </c>
      <c r="E126" s="45"/>
      <c r="F126" s="48">
        <v>0.41</v>
      </c>
      <c r="G126" s="49">
        <f t="shared" si="13"/>
        <v>0</v>
      </c>
      <c r="H126" s="50">
        <v>0.37</v>
      </c>
      <c r="I126" s="11">
        <f t="shared" si="14"/>
        <v>0.41070000000000001</v>
      </c>
    </row>
    <row r="127" spans="2:9" ht="14.1" customHeight="1" x14ac:dyDescent="0.25">
      <c r="B127" s="23">
        <v>2303</v>
      </c>
      <c r="C127" s="43" t="s">
        <v>19</v>
      </c>
      <c r="D127" s="47" t="s">
        <v>124</v>
      </c>
      <c r="E127" s="45"/>
      <c r="F127" s="48">
        <v>0.41</v>
      </c>
      <c r="G127" s="49">
        <f t="shared" si="13"/>
        <v>0</v>
      </c>
      <c r="H127" s="50">
        <v>0.37</v>
      </c>
      <c r="I127" s="11">
        <f t="shared" si="14"/>
        <v>0.41070000000000001</v>
      </c>
    </row>
    <row r="128" spans="2:9" ht="14.1" customHeight="1" x14ac:dyDescent="0.25">
      <c r="B128" s="23">
        <v>2307</v>
      </c>
      <c r="C128" s="43" t="s">
        <v>19</v>
      </c>
      <c r="D128" s="47" t="s">
        <v>125</v>
      </c>
      <c r="E128" s="45"/>
      <c r="F128" s="48">
        <v>1.39</v>
      </c>
      <c r="G128" s="49">
        <f t="shared" si="13"/>
        <v>0</v>
      </c>
      <c r="H128" s="50">
        <v>1.25</v>
      </c>
      <c r="I128" s="11">
        <f t="shared" si="14"/>
        <v>1.3875000000000002</v>
      </c>
    </row>
    <row r="129" spans="2:9" ht="14.1" customHeight="1" x14ac:dyDescent="0.25">
      <c r="B129" s="23">
        <v>2308</v>
      </c>
      <c r="C129" s="43" t="s">
        <v>19</v>
      </c>
      <c r="D129" s="47" t="s">
        <v>127</v>
      </c>
      <c r="E129" s="45"/>
      <c r="F129" s="48">
        <v>23.25</v>
      </c>
      <c r="G129" s="49">
        <f t="shared" si="13"/>
        <v>0</v>
      </c>
      <c r="H129" s="50">
        <v>20.95</v>
      </c>
      <c r="I129" s="11">
        <f t="shared" si="14"/>
        <v>23.2545</v>
      </c>
    </row>
    <row r="130" spans="2:9" ht="14.1" customHeight="1" x14ac:dyDescent="0.25">
      <c r="B130" s="23">
        <v>2309</v>
      </c>
      <c r="C130" s="43" t="s">
        <v>19</v>
      </c>
      <c r="D130" s="47" t="s">
        <v>126</v>
      </c>
      <c r="E130" s="45"/>
      <c r="F130" s="48">
        <v>67.989999999999995</v>
      </c>
      <c r="G130" s="49">
        <f t="shared" si="13"/>
        <v>0</v>
      </c>
      <c r="H130" s="50">
        <v>61.25</v>
      </c>
      <c r="I130" s="11">
        <f t="shared" si="14"/>
        <v>67.987500000000011</v>
      </c>
    </row>
    <row r="131" spans="2:9" ht="14.1" customHeight="1" x14ac:dyDescent="0.25">
      <c r="B131" s="23" t="s">
        <v>128</v>
      </c>
      <c r="C131" s="43" t="s">
        <v>19</v>
      </c>
      <c r="D131" s="47" t="s">
        <v>129</v>
      </c>
      <c r="E131" s="45"/>
      <c r="F131" s="48">
        <v>0.28000000000000003</v>
      </c>
      <c r="G131" s="49">
        <f t="shared" si="13"/>
        <v>0</v>
      </c>
      <c r="H131" s="50">
        <v>0.25</v>
      </c>
      <c r="I131" s="11">
        <f t="shared" si="14"/>
        <v>0.27750000000000002</v>
      </c>
    </row>
    <row r="132" spans="2:9" ht="14.1" customHeight="1" x14ac:dyDescent="0.25">
      <c r="B132" s="70" t="s">
        <v>167</v>
      </c>
      <c r="C132" s="71"/>
      <c r="D132" s="71"/>
      <c r="E132" s="72" t="s">
        <v>163</v>
      </c>
      <c r="F132" s="72"/>
      <c r="G132" s="28">
        <f>SUM(G73:G131)</f>
        <v>0</v>
      </c>
      <c r="H132" s="9"/>
      <c r="I132" s="13"/>
    </row>
    <row r="133" spans="2:9" ht="14.1" customHeight="1" thickBot="1" x14ac:dyDescent="0.3">
      <c r="B133" s="63" t="s">
        <v>168</v>
      </c>
      <c r="C133" s="64"/>
      <c r="D133" s="64"/>
      <c r="E133" s="64" t="s">
        <v>162</v>
      </c>
      <c r="F133" s="64"/>
      <c r="G133" s="30">
        <f>G69</f>
        <v>0</v>
      </c>
      <c r="H133" s="9"/>
      <c r="I133" s="13"/>
    </row>
    <row r="134" spans="2:9" ht="14.1" customHeight="1" thickBot="1" x14ac:dyDescent="0.3">
      <c r="B134" s="65" t="s">
        <v>171</v>
      </c>
      <c r="C134" s="66"/>
      <c r="D134" s="66"/>
      <c r="E134" s="66" t="s">
        <v>166</v>
      </c>
      <c r="F134" s="66"/>
      <c r="G134" s="25">
        <f>G132+G133</f>
        <v>0</v>
      </c>
      <c r="H134" s="9"/>
      <c r="I134" s="13"/>
    </row>
    <row r="135" spans="2:9" ht="14.45" customHeight="1" x14ac:dyDescent="0.25">
      <c r="B135" s="67" t="s">
        <v>169</v>
      </c>
      <c r="C135" s="68"/>
      <c r="D135" s="68"/>
      <c r="E135" s="69"/>
      <c r="F135" s="69"/>
      <c r="G135" s="31"/>
      <c r="H135" s="9"/>
      <c r="I135" s="13"/>
    </row>
    <row r="136" spans="2:9" ht="14.45" customHeight="1" thickBot="1" x14ac:dyDescent="0.3">
      <c r="B136" s="61" t="s">
        <v>170</v>
      </c>
      <c r="C136" s="62"/>
      <c r="D136" s="62"/>
      <c r="E136" s="60"/>
      <c r="F136" s="60"/>
      <c r="G136" s="29"/>
      <c r="H136" s="9"/>
      <c r="I136" s="13"/>
    </row>
    <row r="137" spans="2:9" ht="15" customHeight="1" x14ac:dyDescent="0.25">
      <c r="B137" s="59"/>
      <c r="C137" s="59"/>
      <c r="D137" s="59"/>
      <c r="E137" s="59"/>
      <c r="F137" s="59"/>
      <c r="G137" s="59"/>
      <c r="H137" s="9"/>
      <c r="I137" s="13"/>
    </row>
    <row r="138" spans="2:9" ht="15" customHeight="1" x14ac:dyDescent="0.25">
      <c r="B138" s="13"/>
      <c r="C138" s="13"/>
      <c r="D138" s="13"/>
      <c r="E138" s="13"/>
      <c r="F138" s="13"/>
      <c r="G138" s="13"/>
      <c r="H138" s="9"/>
      <c r="I138" s="13"/>
    </row>
    <row r="139" spans="2:9" ht="15" customHeight="1" x14ac:dyDescent="0.25">
      <c r="B139" s="13"/>
      <c r="C139" s="13"/>
      <c r="D139" s="13"/>
      <c r="E139" s="13"/>
      <c r="F139" s="13"/>
      <c r="G139" s="13"/>
      <c r="H139" s="9"/>
      <c r="I139" s="13"/>
    </row>
    <row r="140" spans="2:9" ht="15" customHeight="1" x14ac:dyDescent="0.25">
      <c r="B140" s="13"/>
      <c r="C140" s="13"/>
      <c r="D140" s="13"/>
      <c r="E140" s="13"/>
      <c r="F140" s="13"/>
      <c r="G140" s="13"/>
      <c r="H140" s="9"/>
      <c r="I140" s="13"/>
    </row>
    <row r="141" spans="2:9" ht="15" customHeight="1" x14ac:dyDescent="0.25">
      <c r="B141" s="13"/>
      <c r="C141" s="13"/>
      <c r="D141" s="13"/>
      <c r="E141" s="13"/>
      <c r="F141" s="13"/>
      <c r="G141" s="13"/>
      <c r="H141" s="9"/>
      <c r="I141" s="13"/>
    </row>
    <row r="142" spans="2:9" ht="15" customHeight="1" x14ac:dyDescent="0.25">
      <c r="B142" s="13"/>
      <c r="C142" s="13"/>
      <c r="D142" s="13"/>
      <c r="E142" s="13"/>
      <c r="F142" s="13"/>
      <c r="G142" s="13"/>
      <c r="H142" s="9"/>
      <c r="I142" s="13"/>
    </row>
    <row r="143" spans="2:9" ht="15" customHeight="1" x14ac:dyDescent="0.25">
      <c r="B143" s="13"/>
      <c r="C143" s="13"/>
      <c r="D143" s="13"/>
      <c r="E143" s="13"/>
      <c r="F143" s="13"/>
      <c r="G143" s="13"/>
      <c r="H143" s="9"/>
      <c r="I143" s="13"/>
    </row>
    <row r="144" spans="2:9" ht="15.75" x14ac:dyDescent="0.25">
      <c r="B144" s="13"/>
      <c r="C144" s="13"/>
      <c r="D144" s="13"/>
      <c r="E144" s="13"/>
      <c r="F144" s="13"/>
      <c r="G144" s="13"/>
      <c r="H144" s="13"/>
      <c r="I144" s="13"/>
    </row>
    <row r="145" spans="2:9" ht="15.75" x14ac:dyDescent="0.25">
      <c r="B145" s="13"/>
      <c r="C145" s="13"/>
      <c r="D145" s="13"/>
      <c r="E145" s="13"/>
      <c r="F145" s="13"/>
      <c r="G145" s="13"/>
      <c r="H145" s="13"/>
      <c r="I145" s="13"/>
    </row>
    <row r="146" spans="2:9" ht="15.75" x14ac:dyDescent="0.25">
      <c r="B146" s="13"/>
      <c r="C146" s="13"/>
      <c r="D146" s="13"/>
      <c r="E146" s="13"/>
      <c r="F146" s="13"/>
      <c r="G146" s="13"/>
      <c r="H146" s="13"/>
      <c r="I146" s="13"/>
    </row>
    <row r="147" spans="2:9" ht="15.75" x14ac:dyDescent="0.25">
      <c r="B147" s="13"/>
      <c r="C147" s="13"/>
      <c r="D147" s="13"/>
      <c r="E147" s="13"/>
      <c r="F147" s="13"/>
      <c r="G147" s="13"/>
      <c r="H147" s="13"/>
      <c r="I147" s="13"/>
    </row>
    <row r="148" spans="2:9" ht="15.75" x14ac:dyDescent="0.25">
      <c r="B148" s="13"/>
      <c r="C148" s="13"/>
      <c r="D148" s="13"/>
      <c r="E148" s="13"/>
      <c r="F148" s="13"/>
      <c r="G148" s="13"/>
      <c r="H148" s="13"/>
      <c r="I148" s="13"/>
    </row>
    <row r="149" spans="2:9" ht="15.75" x14ac:dyDescent="0.25">
      <c r="B149" s="13"/>
      <c r="C149" s="13"/>
      <c r="D149" s="13"/>
      <c r="E149" s="13"/>
      <c r="F149" s="13"/>
      <c r="G149" s="13"/>
      <c r="H149" s="13"/>
      <c r="I149" s="13"/>
    </row>
    <row r="150" spans="2:9" ht="15.75" x14ac:dyDescent="0.25">
      <c r="B150" s="13"/>
      <c r="C150" s="13"/>
      <c r="D150" s="13"/>
      <c r="E150" s="13"/>
      <c r="F150" s="13"/>
      <c r="G150" s="13"/>
      <c r="H150" s="13"/>
      <c r="I150" s="13"/>
    </row>
    <row r="151" spans="2:9" ht="15.75" x14ac:dyDescent="0.25">
      <c r="B151" s="13"/>
      <c r="C151" s="13"/>
      <c r="D151" s="13"/>
      <c r="E151" s="13"/>
      <c r="F151" s="13"/>
      <c r="G151" s="13"/>
      <c r="H151" s="13"/>
      <c r="I151" s="13"/>
    </row>
    <row r="152" spans="2:9" ht="15.75" x14ac:dyDescent="0.25">
      <c r="B152" s="13"/>
      <c r="C152" s="13"/>
      <c r="D152" s="13"/>
      <c r="E152" s="13"/>
      <c r="F152" s="13"/>
      <c r="G152" s="13"/>
      <c r="H152" s="13"/>
      <c r="I152" s="13"/>
    </row>
    <row r="153" spans="2:9" ht="15.75" x14ac:dyDescent="0.25">
      <c r="B153" s="13"/>
      <c r="C153" s="13"/>
      <c r="D153" s="13"/>
      <c r="E153" s="13"/>
      <c r="F153" s="13"/>
      <c r="G153" s="13"/>
      <c r="H153" s="13"/>
      <c r="I153" s="13"/>
    </row>
    <row r="154" spans="2:9" ht="15.75" x14ac:dyDescent="0.25">
      <c r="B154" s="13"/>
      <c r="C154" s="13"/>
      <c r="D154" s="13"/>
      <c r="E154" s="13"/>
      <c r="F154" s="13"/>
      <c r="G154" s="13"/>
      <c r="H154" s="13"/>
      <c r="I154" s="13"/>
    </row>
    <row r="155" spans="2:9" ht="15.75" x14ac:dyDescent="0.25">
      <c r="B155" s="13"/>
      <c r="C155" s="13"/>
      <c r="D155" s="13"/>
      <c r="E155" s="13"/>
      <c r="F155" s="13"/>
      <c r="G155" s="13"/>
      <c r="H155" s="13"/>
      <c r="I155" s="13"/>
    </row>
    <row r="156" spans="2:9" ht="15.75" x14ac:dyDescent="0.25">
      <c r="B156" s="13"/>
      <c r="C156" s="13"/>
      <c r="D156" s="13"/>
      <c r="E156" s="13"/>
      <c r="F156" s="13"/>
      <c r="G156" s="13"/>
      <c r="H156" s="13"/>
      <c r="I156" s="13"/>
    </row>
    <row r="157" spans="2:9" ht="15.75" x14ac:dyDescent="0.25">
      <c r="B157" s="13"/>
      <c r="C157" s="13"/>
      <c r="D157" s="13"/>
      <c r="E157" s="13"/>
      <c r="F157" s="13"/>
      <c r="G157" s="13"/>
      <c r="H157" s="13"/>
      <c r="I157" s="13"/>
    </row>
    <row r="158" spans="2:9" ht="15.75" x14ac:dyDescent="0.25">
      <c r="B158" s="13"/>
      <c r="C158" s="13"/>
      <c r="D158" s="13"/>
      <c r="E158" s="13"/>
      <c r="F158" s="13"/>
      <c r="G158" s="13"/>
      <c r="H158" s="13"/>
      <c r="I158" s="13"/>
    </row>
    <row r="159" spans="2:9" ht="15.75" x14ac:dyDescent="0.25">
      <c r="B159" s="13"/>
      <c r="C159" s="13"/>
      <c r="D159" s="13"/>
      <c r="E159" s="13"/>
      <c r="F159" s="13"/>
      <c r="G159" s="13"/>
      <c r="H159" s="13"/>
      <c r="I159" s="13"/>
    </row>
    <row r="160" spans="2:9" ht="15.75" x14ac:dyDescent="0.25">
      <c r="B160" s="13"/>
      <c r="C160" s="13"/>
      <c r="D160" s="13"/>
      <c r="E160" s="13"/>
      <c r="F160" s="13"/>
      <c r="G160" s="13"/>
      <c r="H160" s="13"/>
      <c r="I160" s="13"/>
    </row>
    <row r="161" spans="2:9" ht="15.75" x14ac:dyDescent="0.25">
      <c r="B161" s="13"/>
      <c r="C161" s="13"/>
      <c r="D161" s="13"/>
      <c r="E161" s="13"/>
      <c r="F161" s="13"/>
      <c r="G161" s="13"/>
      <c r="H161" s="13"/>
      <c r="I161" s="13"/>
    </row>
    <row r="162" spans="2:9" ht="15.75" x14ac:dyDescent="0.25">
      <c r="B162" s="13"/>
      <c r="C162" s="13"/>
      <c r="D162" s="13"/>
      <c r="E162" s="13"/>
      <c r="F162" s="13"/>
      <c r="G162" s="13"/>
      <c r="H162" s="13"/>
      <c r="I162" s="13"/>
    </row>
    <row r="163" spans="2:9" ht="15.75" x14ac:dyDescent="0.25">
      <c r="B163" s="13"/>
      <c r="C163" s="13"/>
      <c r="D163" s="13"/>
      <c r="E163" s="13"/>
      <c r="F163" s="13"/>
      <c r="G163" s="13"/>
      <c r="H163" s="13"/>
      <c r="I163" s="13"/>
    </row>
    <row r="164" spans="2:9" ht="15.75" x14ac:dyDescent="0.25">
      <c r="B164" s="13"/>
      <c r="C164" s="13"/>
      <c r="D164" s="13"/>
      <c r="E164" s="13"/>
      <c r="F164" s="13"/>
      <c r="G164" s="13"/>
      <c r="H164" s="13"/>
      <c r="I164" s="13"/>
    </row>
    <row r="165" spans="2:9" ht="15.75" x14ac:dyDescent="0.25">
      <c r="B165" s="13"/>
      <c r="C165" s="13"/>
      <c r="D165" s="13"/>
      <c r="E165" s="13"/>
      <c r="F165" s="13"/>
      <c r="G165" s="13"/>
      <c r="H165" s="13"/>
      <c r="I165" s="13"/>
    </row>
    <row r="166" spans="2:9" ht="15.75" x14ac:dyDescent="0.25">
      <c r="B166" s="13"/>
      <c r="C166" s="13"/>
      <c r="D166" s="13"/>
      <c r="E166" s="13"/>
      <c r="F166" s="13"/>
      <c r="G166" s="13"/>
      <c r="H166" s="13"/>
      <c r="I166" s="13"/>
    </row>
  </sheetData>
  <mergeCells count="20">
    <mergeCell ref="B1:G1"/>
    <mergeCell ref="B2:E2"/>
    <mergeCell ref="F2:G2"/>
    <mergeCell ref="B3:E3"/>
    <mergeCell ref="F3:G3"/>
    <mergeCell ref="B132:D132"/>
    <mergeCell ref="E132:F132"/>
    <mergeCell ref="B69:D69"/>
    <mergeCell ref="E69:F69"/>
    <mergeCell ref="B70:E70"/>
    <mergeCell ref="F70:G70"/>
    <mergeCell ref="B137:G137"/>
    <mergeCell ref="E136:F136"/>
    <mergeCell ref="B136:D136"/>
    <mergeCell ref="B133:D133"/>
    <mergeCell ref="E133:F133"/>
    <mergeCell ref="B134:D134"/>
    <mergeCell ref="E134:F134"/>
    <mergeCell ref="B135:D135"/>
    <mergeCell ref="E135:F135"/>
  </mergeCells>
  <hyperlinks>
    <hyperlink ref="B135" r:id="rId1" display="https://cart-us.na.org/" xr:uid="{C50A226C-8EA7-4160-9C8C-EBCB73C2400E}"/>
    <hyperlink ref="B136" r:id="rId2" display="https://svgna.org/" xr:uid="{FA8AE390-10CE-4255-AF79-4F2DD8CD6889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ENGLISH-SPECIAL</vt:lpstr>
      <vt:lpstr>'ENGLISH-SPECIAL'!Print_Area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Jacob Barragan</cp:lastModifiedBy>
  <cp:lastPrinted>2026-01-09T21:31:54Z</cp:lastPrinted>
  <dcterms:created xsi:type="dcterms:W3CDTF">2015-06-05T18:17:20Z</dcterms:created>
  <dcterms:modified xsi:type="dcterms:W3CDTF">2026-01-09T21:32:04Z</dcterms:modified>
</cp:coreProperties>
</file>